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r\_sogyo\13 セミナー\R05\1_自主\2023_01録画配信_起業準備セミナー\03‗テキスト\BP作成編（池田AD)\"/>
    </mc:Choice>
  </mc:AlternateContent>
  <xr:revisionPtr revIDLastSave="0" documentId="13_ncr:1_{E4060F9E-98CF-44CA-B60B-0B20AEB56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計画（月次損益計算書）・資金繰り表" sheetId="3" r:id="rId1"/>
    <sheet name="記入ポイント" sheetId="12" r:id="rId2"/>
  </sheets>
  <definedNames>
    <definedName name="_xlnm.Print_Area" localSheetId="1">記入ポイント!$A$31:$O$60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12" l="1"/>
  <c r="O56" i="12" s="1"/>
  <c r="N53" i="12"/>
  <c r="N56" i="12" s="1"/>
  <c r="M53" i="12"/>
  <c r="M56" i="12" s="1"/>
  <c r="L53" i="12"/>
  <c r="L56" i="12" s="1"/>
  <c r="K53" i="12"/>
  <c r="K56" i="12" s="1"/>
  <c r="J53" i="12"/>
  <c r="J56" i="12" s="1"/>
  <c r="I53" i="12"/>
  <c r="I56" i="12" s="1"/>
  <c r="H53" i="12"/>
  <c r="H56" i="12" s="1"/>
  <c r="G53" i="12"/>
  <c r="G56" i="12" s="1"/>
  <c r="F53" i="12"/>
  <c r="F56" i="12" s="1"/>
  <c r="E53" i="12"/>
  <c r="E56" i="12" s="1"/>
  <c r="D53" i="12"/>
  <c r="D56" i="12" s="1"/>
  <c r="O52" i="12"/>
  <c r="O57" i="12" s="1"/>
  <c r="N52" i="12"/>
  <c r="N57" i="12" s="1"/>
  <c r="M52" i="12"/>
  <c r="M57" i="12" s="1"/>
  <c r="L52" i="12"/>
  <c r="L57" i="12" s="1"/>
  <c r="K52" i="12"/>
  <c r="K57" i="12" s="1"/>
  <c r="J52" i="12"/>
  <c r="I52" i="12"/>
  <c r="H52" i="12"/>
  <c r="G52" i="12"/>
  <c r="G57" i="12" s="1"/>
  <c r="F52" i="12"/>
  <c r="F57" i="12" s="1"/>
  <c r="E52" i="12"/>
  <c r="E57" i="12" s="1"/>
  <c r="D52" i="12"/>
  <c r="D57" i="12" s="1"/>
  <c r="O44" i="12"/>
  <c r="N44" i="12"/>
  <c r="M44" i="12"/>
  <c r="L44" i="12"/>
  <c r="K44" i="12"/>
  <c r="J44" i="12"/>
  <c r="I44" i="12"/>
  <c r="H44" i="12"/>
  <c r="G44" i="12"/>
  <c r="F44" i="12"/>
  <c r="E44" i="12"/>
  <c r="D44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O38" i="12"/>
  <c r="O47" i="12" s="1"/>
  <c r="N38" i="12"/>
  <c r="N47" i="12" s="1"/>
  <c r="M38" i="12"/>
  <c r="L38" i="12"/>
  <c r="L47" i="12" s="1"/>
  <c r="K38" i="12"/>
  <c r="K47" i="12" s="1"/>
  <c r="J38" i="12"/>
  <c r="J47" i="12" s="1"/>
  <c r="I38" i="12"/>
  <c r="H38" i="12"/>
  <c r="G38" i="12"/>
  <c r="G47" i="12" s="1"/>
  <c r="F38" i="12"/>
  <c r="F47" i="12" s="1"/>
  <c r="E38" i="12"/>
  <c r="E47" i="12" s="1"/>
  <c r="D38" i="12"/>
  <c r="O35" i="12"/>
  <c r="N35" i="12"/>
  <c r="M35" i="12"/>
  <c r="M37" i="12" s="1"/>
  <c r="L35" i="12"/>
  <c r="K35" i="12"/>
  <c r="J35" i="12"/>
  <c r="I35" i="12"/>
  <c r="H35" i="12"/>
  <c r="G35" i="12"/>
  <c r="F35" i="12"/>
  <c r="E35" i="12"/>
  <c r="E37" i="12" s="1"/>
  <c r="E48" i="12" s="1"/>
  <c r="E58" i="12" s="1"/>
  <c r="O34" i="12"/>
  <c r="N34" i="12"/>
  <c r="M34" i="12"/>
  <c r="L34" i="12"/>
  <c r="K34" i="12"/>
  <c r="J34" i="12"/>
  <c r="I34" i="12"/>
  <c r="H34" i="12"/>
  <c r="G34" i="12"/>
  <c r="F34" i="12"/>
  <c r="F37" i="12" s="1"/>
  <c r="E34" i="12"/>
  <c r="D34" i="12"/>
  <c r="D37" i="12" s="1"/>
  <c r="P25" i="12"/>
  <c r="P24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O7" i="12"/>
  <c r="N7" i="12"/>
  <c r="M7" i="12"/>
  <c r="L7" i="12"/>
  <c r="K7" i="12"/>
  <c r="J7" i="12"/>
  <c r="I7" i="12"/>
  <c r="H7" i="12"/>
  <c r="G7" i="12"/>
  <c r="F7" i="12"/>
  <c r="E7" i="12"/>
  <c r="D7" i="12"/>
  <c r="O6" i="12"/>
  <c r="N6" i="12"/>
  <c r="M6" i="12"/>
  <c r="M23" i="12" s="1"/>
  <c r="M26" i="12" s="1"/>
  <c r="L6" i="12"/>
  <c r="K6" i="12"/>
  <c r="K23" i="12" s="1"/>
  <c r="K26" i="12" s="1"/>
  <c r="J6" i="12"/>
  <c r="J23" i="12" s="1"/>
  <c r="J26" i="12" s="1"/>
  <c r="I6" i="12"/>
  <c r="I23" i="12" s="1"/>
  <c r="I26" i="12" s="1"/>
  <c r="H6" i="12"/>
  <c r="H23" i="12" s="1"/>
  <c r="H26" i="12" s="1"/>
  <c r="G6" i="12"/>
  <c r="F6" i="12"/>
  <c r="E6" i="12"/>
  <c r="E23" i="12" s="1"/>
  <c r="E26" i="12" s="1"/>
  <c r="D6" i="12"/>
  <c r="P5" i="12"/>
  <c r="P4" i="12"/>
  <c r="L37" i="12" l="1"/>
  <c r="L48" i="12" s="1"/>
  <c r="L58" i="12" s="1"/>
  <c r="D47" i="12"/>
  <c r="D23" i="12"/>
  <c r="D26" i="12" s="1"/>
  <c r="L23" i="12"/>
  <c r="L26" i="12" s="1"/>
  <c r="F23" i="12"/>
  <c r="F26" i="12" s="1"/>
  <c r="N23" i="12"/>
  <c r="N26" i="12" s="1"/>
  <c r="G23" i="12"/>
  <c r="G26" i="12" s="1"/>
  <c r="O23" i="12"/>
  <c r="O26" i="12" s="1"/>
  <c r="H57" i="12"/>
  <c r="P7" i="12"/>
  <c r="I57" i="12"/>
  <c r="I47" i="12"/>
  <c r="G37" i="12"/>
  <c r="G48" i="12" s="1"/>
  <c r="G58" i="12" s="1"/>
  <c r="M47" i="12"/>
  <c r="M48" i="12" s="1"/>
  <c r="M58" i="12" s="1"/>
  <c r="D48" i="12"/>
  <c r="D58" i="12" s="1"/>
  <c r="D59" i="12" s="1"/>
  <c r="E33" i="12" s="1"/>
  <c r="E59" i="12" s="1"/>
  <c r="F33" i="12" s="1"/>
  <c r="J37" i="12"/>
  <c r="J48" i="12" s="1"/>
  <c r="K37" i="12"/>
  <c r="K48" i="12" s="1"/>
  <c r="K58" i="12" s="1"/>
  <c r="H47" i="12"/>
  <c r="H37" i="12"/>
  <c r="N37" i="12"/>
  <c r="N48" i="12" s="1"/>
  <c r="N58" i="12" s="1"/>
  <c r="I37" i="12"/>
  <c r="I48" i="12" s="1"/>
  <c r="I58" i="12" s="1"/>
  <c r="O37" i="12"/>
  <c r="O48" i="12" s="1"/>
  <c r="O58" i="12" s="1"/>
  <c r="P6" i="12"/>
  <c r="P23" i="12" s="1"/>
  <c r="P26" i="12" s="1"/>
  <c r="J57" i="12"/>
  <c r="F48" i="12"/>
  <c r="F58" i="12" s="1"/>
  <c r="F59" i="12" l="1"/>
  <c r="G33" i="12" s="1"/>
  <c r="G59" i="12" s="1"/>
  <c r="H33" i="12" s="1"/>
  <c r="H48" i="12"/>
  <c r="H58" i="12" s="1"/>
  <c r="J58" i="12"/>
  <c r="H59" i="12" l="1"/>
  <c r="I33" i="12" s="1"/>
  <c r="I59" i="12" s="1"/>
  <c r="J33" i="12" s="1"/>
  <c r="J59" i="12" s="1"/>
  <c r="K33" i="12" s="1"/>
  <c r="K59" i="12" s="1"/>
  <c r="L33" i="12" s="1"/>
  <c r="L59" i="12" s="1"/>
  <c r="M33" i="12" s="1"/>
  <c r="M59" i="12" s="1"/>
  <c r="N33" i="12" s="1"/>
  <c r="N59" i="12" s="1"/>
  <c r="O33" i="12" s="1"/>
  <c r="O59" i="12" s="1"/>
  <c r="K39" i="3" l="1"/>
  <c r="O39" i="3"/>
  <c r="N39" i="3"/>
  <c r="M39" i="3"/>
  <c r="L39" i="3"/>
  <c r="J39" i="3"/>
  <c r="I39" i="3"/>
  <c r="H39" i="3"/>
  <c r="G39" i="3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B141" i="3" l="1"/>
  <c r="B129" i="3"/>
  <c r="B94" i="3"/>
  <c r="B106" i="3"/>
  <c r="O139" i="3" l="1"/>
  <c r="E87" i="3" l="1"/>
  <c r="E81" i="3"/>
  <c r="B143" i="3" l="1"/>
  <c r="B131" i="3"/>
  <c r="B142" i="3"/>
  <c r="B130" i="3"/>
  <c r="B107" i="3"/>
  <c r="B95" i="3"/>
  <c r="F129" i="3"/>
  <c r="O138" i="3"/>
  <c r="N138" i="3"/>
  <c r="N137" i="3"/>
  <c r="M137" i="3"/>
  <c r="M136" i="3"/>
  <c r="L136" i="3"/>
  <c r="L135" i="3"/>
  <c r="K135" i="3"/>
  <c r="K134" i="3"/>
  <c r="J134" i="3"/>
  <c r="J133" i="3"/>
  <c r="I133" i="3"/>
  <c r="I132" i="3"/>
  <c r="H132" i="3"/>
  <c r="H131" i="3"/>
  <c r="G131" i="3"/>
  <c r="G130" i="3"/>
  <c r="F130" i="3"/>
  <c r="E129" i="3"/>
  <c r="E152" i="3" s="1"/>
  <c r="D129" i="3"/>
  <c r="D152" i="3" s="1"/>
  <c r="O126" i="3"/>
  <c r="N126" i="3"/>
  <c r="M126" i="3"/>
  <c r="L126" i="3"/>
  <c r="K126" i="3"/>
  <c r="J126" i="3"/>
  <c r="I126" i="3"/>
  <c r="H126" i="3"/>
  <c r="G126" i="3"/>
  <c r="F126" i="3"/>
  <c r="E126" i="3"/>
  <c r="D126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D125" i="3"/>
  <c r="L152" i="3" l="1"/>
  <c r="H152" i="3"/>
  <c r="J152" i="3"/>
  <c r="K152" i="3"/>
  <c r="N152" i="3"/>
  <c r="F152" i="3"/>
  <c r="G152" i="3"/>
  <c r="M152" i="3"/>
  <c r="I152" i="3"/>
  <c r="O152" i="3"/>
  <c r="K6" i="3" l="1"/>
  <c r="L91" i="3" l="1"/>
  <c r="O91" i="3"/>
  <c r="N91" i="3"/>
  <c r="E91" i="3"/>
  <c r="G91" i="3"/>
  <c r="J91" i="3"/>
  <c r="K91" i="3"/>
  <c r="F91" i="3"/>
  <c r="I91" i="3" l="1"/>
  <c r="M91" i="3"/>
  <c r="H91" i="3"/>
  <c r="I98" i="3" s="1"/>
  <c r="F39" i="3"/>
  <c r="E39" i="3"/>
  <c r="D39" i="3"/>
  <c r="E93" i="3"/>
  <c r="M101" i="3"/>
  <c r="L101" i="3"/>
  <c r="I97" i="3"/>
  <c r="H97" i="3"/>
  <c r="K93" i="3"/>
  <c r="G93" i="3"/>
  <c r="G95" i="3"/>
  <c r="F95" i="3"/>
  <c r="D91" i="3"/>
  <c r="P5" i="3"/>
  <c r="P4" i="3"/>
  <c r="O93" i="3" l="1"/>
  <c r="N93" i="3"/>
  <c r="O104" i="3"/>
  <c r="N103" i="3"/>
  <c r="M93" i="3"/>
  <c r="O103" i="3"/>
  <c r="L93" i="3"/>
  <c r="M102" i="3"/>
  <c r="M121" i="3" s="1"/>
  <c r="N102" i="3"/>
  <c r="K100" i="3"/>
  <c r="L100" i="3"/>
  <c r="J93" i="3"/>
  <c r="J99" i="3"/>
  <c r="I93" i="3"/>
  <c r="K99" i="3"/>
  <c r="H93" i="3"/>
  <c r="J98" i="3"/>
  <c r="P91" i="3"/>
  <c r="F93" i="3"/>
  <c r="H96" i="3"/>
  <c r="H121" i="3" s="1"/>
  <c r="G96" i="3"/>
  <c r="I121" i="3"/>
  <c r="D93" i="3"/>
  <c r="E94" i="3"/>
  <c r="E121" i="3" s="1"/>
  <c r="F94" i="3"/>
  <c r="F121" i="3" s="1"/>
  <c r="K38" i="3"/>
  <c r="N121" i="3" l="1"/>
  <c r="O121" i="3"/>
  <c r="K121" i="3"/>
  <c r="L121" i="3"/>
  <c r="J121" i="3"/>
  <c r="G121" i="3"/>
  <c r="N38" i="3"/>
  <c r="D48" i="3"/>
  <c r="N6" i="3"/>
  <c r="N42" i="3" l="1"/>
  <c r="O63" i="3"/>
  <c r="N63" i="3"/>
  <c r="M63" i="3"/>
  <c r="L63" i="3"/>
  <c r="K63" i="3"/>
  <c r="J63" i="3"/>
  <c r="I63" i="3"/>
  <c r="H63" i="3"/>
  <c r="G63" i="3"/>
  <c r="F63" i="3"/>
  <c r="E63" i="3"/>
  <c r="D63" i="3"/>
  <c r="O58" i="3"/>
  <c r="N58" i="3"/>
  <c r="M58" i="3"/>
  <c r="L58" i="3"/>
  <c r="K58" i="3"/>
  <c r="J58" i="3"/>
  <c r="I58" i="3"/>
  <c r="H58" i="3"/>
  <c r="H64" i="3" s="1"/>
  <c r="G58" i="3"/>
  <c r="F58" i="3"/>
  <c r="E58" i="3"/>
  <c r="D58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43" i="3"/>
  <c r="O38" i="3"/>
  <c r="O42" i="3" s="1"/>
  <c r="M38" i="3"/>
  <c r="L38" i="3"/>
  <c r="J38" i="3"/>
  <c r="I38" i="3"/>
  <c r="H38" i="3"/>
  <c r="G38" i="3"/>
  <c r="F38" i="3"/>
  <c r="E38" i="3"/>
  <c r="D38" i="3"/>
  <c r="D42" i="3" s="1"/>
  <c r="D36" i="3"/>
  <c r="D90" i="3" s="1"/>
  <c r="D35" i="3"/>
  <c r="D76" i="3" s="1"/>
  <c r="P25" i="3"/>
  <c r="P24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N23" i="3" s="1"/>
  <c r="N26" i="3" s="1"/>
  <c r="M7" i="3"/>
  <c r="L7" i="3"/>
  <c r="K7" i="3"/>
  <c r="J7" i="3"/>
  <c r="I7" i="3"/>
  <c r="H7" i="3"/>
  <c r="G7" i="3"/>
  <c r="F7" i="3"/>
  <c r="E7" i="3"/>
  <c r="D7" i="3"/>
  <c r="O6" i="3"/>
  <c r="M6" i="3"/>
  <c r="L6" i="3"/>
  <c r="J6" i="3"/>
  <c r="I6" i="3"/>
  <c r="H6" i="3"/>
  <c r="G6" i="3"/>
  <c r="F6" i="3"/>
  <c r="E6" i="3"/>
  <c r="D6" i="3"/>
  <c r="L64" i="3" l="1"/>
  <c r="H51" i="3"/>
  <c r="M64" i="3"/>
  <c r="N64" i="3"/>
  <c r="L51" i="3"/>
  <c r="J23" i="3"/>
  <c r="J26" i="3" s="1"/>
  <c r="M23" i="3"/>
  <c r="M26" i="3" s="1"/>
  <c r="O23" i="3"/>
  <c r="O26" i="3" s="1"/>
  <c r="F23" i="3"/>
  <c r="F26" i="3" s="1"/>
  <c r="O64" i="3"/>
  <c r="G23" i="3"/>
  <c r="G26" i="3" s="1"/>
  <c r="E64" i="3"/>
  <c r="I23" i="3"/>
  <c r="I26" i="3" s="1"/>
  <c r="F64" i="3"/>
  <c r="L23" i="3"/>
  <c r="L26" i="3" s="1"/>
  <c r="G64" i="3"/>
  <c r="K23" i="3"/>
  <c r="K26" i="3" s="1"/>
  <c r="I64" i="3"/>
  <c r="J64" i="3"/>
  <c r="K64" i="3"/>
  <c r="H23" i="3"/>
  <c r="H26" i="3" s="1"/>
  <c r="I42" i="3"/>
  <c r="E51" i="3"/>
  <c r="F42" i="3"/>
  <c r="J42" i="3"/>
  <c r="E42" i="3"/>
  <c r="D64" i="3"/>
  <c r="E23" i="3"/>
  <c r="E26" i="3" s="1"/>
  <c r="P7" i="3"/>
  <c r="D51" i="3"/>
  <c r="D52" i="3" s="1"/>
  <c r="M42" i="3"/>
  <c r="L42" i="3"/>
  <c r="H42" i="3"/>
  <c r="K42" i="3"/>
  <c r="P6" i="3"/>
  <c r="G42" i="3"/>
  <c r="D23" i="3"/>
  <c r="D26" i="3" s="1"/>
  <c r="I51" i="3"/>
  <c r="M51" i="3"/>
  <c r="G51" i="3"/>
  <c r="K51" i="3"/>
  <c r="O51" i="3"/>
  <c r="F51" i="3"/>
  <c r="J51" i="3"/>
  <c r="N51" i="3"/>
  <c r="N52" i="3" s="1"/>
  <c r="N65" i="3" l="1"/>
  <c r="H52" i="3"/>
  <c r="H65" i="3" s="1"/>
  <c r="L52" i="3"/>
  <c r="L65" i="3" s="1"/>
  <c r="E52" i="3"/>
  <c r="E65" i="3" s="1"/>
  <c r="G52" i="3"/>
  <c r="G65" i="3" s="1"/>
  <c r="I52" i="3"/>
  <c r="I65" i="3" s="1"/>
  <c r="M52" i="3"/>
  <c r="M65" i="3" s="1"/>
  <c r="J52" i="3"/>
  <c r="J65" i="3" s="1"/>
  <c r="F52" i="3"/>
  <c r="F65" i="3" s="1"/>
  <c r="K52" i="3"/>
  <c r="K65" i="3" s="1"/>
  <c r="D65" i="3"/>
  <c r="D66" i="3" s="1"/>
  <c r="E37" i="3" s="1"/>
  <c r="O52" i="3"/>
  <c r="O65" i="3" s="1"/>
  <c r="P26" i="3"/>
  <c r="P23" i="3"/>
  <c r="E66" i="3" l="1"/>
  <c r="F37" i="3" s="1"/>
  <c r="F66" i="3" s="1"/>
  <c r="G37" i="3" s="1"/>
  <c r="G66" i="3" s="1"/>
  <c r="H37" i="3" s="1"/>
  <c r="H66" i="3" s="1"/>
  <c r="I37" i="3" s="1"/>
  <c r="I66" i="3" s="1"/>
  <c r="J37" i="3" s="1"/>
  <c r="J66" i="3" s="1"/>
  <c r="K37" i="3" s="1"/>
  <c r="K66" i="3" s="1"/>
  <c r="L37" i="3" s="1"/>
  <c r="L66" i="3" s="1"/>
  <c r="M37" i="3" s="1"/>
  <c r="M66" i="3" s="1"/>
  <c r="N37" i="3" s="1"/>
  <c r="N66" i="3" s="1"/>
  <c r="O37" i="3" s="1"/>
  <c r="O66" i="3" s="1"/>
  <c r="E125" i="3" l="1"/>
  <c r="E36" i="3" l="1"/>
  <c r="E90" i="3" s="1"/>
  <c r="B108" i="3" l="1"/>
  <c r="B96" i="3"/>
  <c r="F36" i="3"/>
  <c r="F90" i="3" s="1"/>
  <c r="F125" i="3"/>
  <c r="B144" i="3" l="1"/>
  <c r="B132" i="3"/>
  <c r="B109" i="3"/>
  <c r="B97" i="3"/>
  <c r="G36" i="3"/>
  <c r="G90" i="3" s="1"/>
  <c r="G125" i="3"/>
  <c r="B145" i="3" l="1"/>
  <c r="B133" i="3"/>
  <c r="B110" i="3"/>
  <c r="B98" i="3"/>
  <c r="H125" i="3"/>
  <c r="H36" i="3"/>
  <c r="H90" i="3" s="1"/>
  <c r="B146" i="3" l="1"/>
  <c r="B134" i="3"/>
  <c r="B111" i="3"/>
  <c r="B99" i="3"/>
  <c r="I36" i="3"/>
  <c r="I90" i="3" s="1"/>
  <c r="I125" i="3"/>
  <c r="B147" i="3" l="1"/>
  <c r="B135" i="3"/>
  <c r="B112" i="3"/>
  <c r="B100" i="3"/>
  <c r="J36" i="3"/>
  <c r="J90" i="3" s="1"/>
  <c r="J125" i="3"/>
  <c r="B148" i="3" l="1"/>
  <c r="B136" i="3"/>
  <c r="B113" i="3"/>
  <c r="B101" i="3"/>
  <c r="K36" i="3"/>
  <c r="K90" i="3" s="1"/>
  <c r="K125" i="3"/>
  <c r="B149" i="3" l="1"/>
  <c r="B137" i="3"/>
  <c r="B102" i="3"/>
  <c r="B114" i="3"/>
  <c r="L36" i="3"/>
  <c r="L90" i="3" s="1"/>
  <c r="L125" i="3"/>
  <c r="B150" i="3" l="1"/>
  <c r="B138" i="3"/>
  <c r="B115" i="3"/>
  <c r="B103" i="3"/>
  <c r="M36" i="3"/>
  <c r="M90" i="3" s="1"/>
  <c r="M125" i="3"/>
  <c r="B139" i="3" l="1"/>
  <c r="B151" i="3"/>
  <c r="B104" i="3"/>
  <c r="B116" i="3"/>
  <c r="N125" i="3"/>
  <c r="N36" i="3"/>
  <c r="N90" i="3" s="1"/>
  <c r="B140" i="3"/>
  <c r="B117" i="3" l="1"/>
  <c r="B105" i="3"/>
  <c r="O36" i="3"/>
  <c r="O90" i="3" s="1"/>
  <c r="O1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(株)トップマネジメントサービス</author>
  </authors>
  <commentList>
    <comment ref="C4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減価償却費を除く</t>
        </r>
      </text>
    </comment>
  </commentList>
</comments>
</file>

<file path=xl/sharedStrings.xml><?xml version="1.0" encoding="utf-8"?>
<sst xmlns="http://schemas.openxmlformats.org/spreadsheetml/2006/main" count="205" uniqueCount="139">
  <si>
    <t>回収月</t>
    <rPh sb="0" eb="2">
      <t>カイシュウ</t>
    </rPh>
    <rPh sb="2" eb="3">
      <t>ヅキ</t>
    </rPh>
    <phoneticPr fontId="5"/>
  </si>
  <si>
    <t>回収比率(％)</t>
    <rPh sb="0" eb="2">
      <t>カイシュウ</t>
    </rPh>
    <rPh sb="2" eb="4">
      <t>ヒリツ</t>
    </rPh>
    <phoneticPr fontId="5"/>
  </si>
  <si>
    <t>当月</t>
    <rPh sb="0" eb="2">
      <t>トウゲツ</t>
    </rPh>
    <phoneticPr fontId="5"/>
  </si>
  <si>
    <t>翌月</t>
    <rPh sb="0" eb="2">
      <t>ヨクゲツ</t>
    </rPh>
    <phoneticPr fontId="5"/>
  </si>
  <si>
    <t>翌翌月</t>
    <rPh sb="0" eb="1">
      <t>ヨク</t>
    </rPh>
    <rPh sb="1" eb="3">
      <t>ヨクゲツ</t>
    </rPh>
    <phoneticPr fontId="5"/>
  </si>
  <si>
    <t>月次損益計算書</t>
    <rPh sb="0" eb="2">
      <t>ゲツジ</t>
    </rPh>
    <rPh sb="2" eb="4">
      <t>ソンエキ</t>
    </rPh>
    <rPh sb="4" eb="7">
      <t>ケイサンショ</t>
    </rPh>
    <phoneticPr fontId="5"/>
  </si>
  <si>
    <t>年度</t>
  </si>
  <si>
    <t>単位：千円</t>
    <rPh sb="0" eb="2">
      <t>タンイ</t>
    </rPh>
    <rPh sb="3" eb="5">
      <t>センエン</t>
    </rPh>
    <phoneticPr fontId="10"/>
  </si>
  <si>
    <t>合計</t>
    <rPh sb="0" eb="2">
      <t>ゴウケイ</t>
    </rPh>
    <phoneticPr fontId="5"/>
  </si>
  <si>
    <t>売    上    高</t>
    <rPh sb="0" eb="11">
      <t>ウリアゲダカ</t>
    </rPh>
    <phoneticPr fontId="5"/>
  </si>
  <si>
    <t>売  上  原  価</t>
    <rPh sb="0" eb="4">
      <t>ウリアゲ</t>
    </rPh>
    <rPh sb="6" eb="10">
      <t>ゲンカ</t>
    </rPh>
    <phoneticPr fontId="5"/>
  </si>
  <si>
    <t>売 上 総 利 益</t>
    <rPh sb="0" eb="3">
      <t>ウリアゲ</t>
    </rPh>
    <rPh sb="4" eb="5">
      <t>ソウ</t>
    </rPh>
    <rPh sb="6" eb="9">
      <t>リエキ</t>
    </rPh>
    <phoneticPr fontId="5"/>
  </si>
  <si>
    <t>販売費・管理費</t>
    <rPh sb="0" eb="3">
      <t>ハンバイヒ</t>
    </rPh>
    <rPh sb="4" eb="7">
      <t>カンリヒ</t>
    </rPh>
    <phoneticPr fontId="5"/>
  </si>
  <si>
    <t>人</t>
    <rPh sb="0" eb="1">
      <t>ヒト</t>
    </rPh>
    <phoneticPr fontId="5"/>
  </si>
  <si>
    <t>給与手当</t>
    <rPh sb="0" eb="2">
      <t>キュウヨ</t>
    </rPh>
    <rPh sb="2" eb="4">
      <t>テア</t>
    </rPh>
    <phoneticPr fontId="5"/>
  </si>
  <si>
    <t>アルバイト給与</t>
    <rPh sb="5" eb="7">
      <t>キュウヨ</t>
    </rPh>
    <phoneticPr fontId="5"/>
  </si>
  <si>
    <t>件</t>
    <rPh sb="0" eb="1">
      <t>ケン</t>
    </rPh>
    <phoneticPr fontId="5"/>
  </si>
  <si>
    <t>賞与</t>
    <rPh sb="0" eb="2">
      <t>ショウヨ</t>
    </rPh>
    <phoneticPr fontId="5"/>
  </si>
  <si>
    <t>法定福利費</t>
    <rPh sb="0" eb="2">
      <t>ホウテイ</t>
    </rPh>
    <rPh sb="2" eb="5">
      <t>フクリヒ</t>
    </rPh>
    <phoneticPr fontId="5"/>
  </si>
  <si>
    <t>費</t>
    <rPh sb="0" eb="1">
      <t>ヒ</t>
    </rPh>
    <phoneticPr fontId="5"/>
  </si>
  <si>
    <t>福利厚生費</t>
    <rPh sb="0" eb="5">
      <t>フクリコウセイヒ</t>
    </rPh>
    <phoneticPr fontId="5"/>
  </si>
  <si>
    <t>広</t>
    <rPh sb="0" eb="1">
      <t>ヒロ</t>
    </rPh>
    <phoneticPr fontId="5"/>
  </si>
  <si>
    <t>広告宣伝費</t>
    <rPh sb="0" eb="5">
      <t>コウコクセンデンヒ</t>
    </rPh>
    <phoneticPr fontId="5"/>
  </si>
  <si>
    <t>告</t>
    <rPh sb="0" eb="1">
      <t>コク</t>
    </rPh>
    <phoneticPr fontId="5"/>
  </si>
  <si>
    <t>販売促進費</t>
    <rPh sb="0" eb="5">
      <t>ハンバイソクシンヒ</t>
    </rPh>
    <phoneticPr fontId="5"/>
  </si>
  <si>
    <t>諸</t>
    <rPh sb="0" eb="1">
      <t>ショ</t>
    </rPh>
    <phoneticPr fontId="5"/>
  </si>
  <si>
    <t>交通費</t>
    <rPh sb="0" eb="3">
      <t>コウツウヒ</t>
    </rPh>
    <phoneticPr fontId="5"/>
  </si>
  <si>
    <t>通信費</t>
    <rPh sb="0" eb="3">
      <t>ツウシンヒ</t>
    </rPh>
    <phoneticPr fontId="5"/>
  </si>
  <si>
    <t>経</t>
    <rPh sb="0" eb="1">
      <t>ケイ</t>
    </rPh>
    <phoneticPr fontId="5"/>
  </si>
  <si>
    <t>消耗品費</t>
    <rPh sb="0" eb="3">
      <t>ショウモウヒン</t>
    </rPh>
    <rPh sb="3" eb="4">
      <t>ヒ</t>
    </rPh>
    <phoneticPr fontId="5"/>
  </si>
  <si>
    <t>水道光熱費</t>
    <rPh sb="0" eb="2">
      <t>スイドウ</t>
    </rPh>
    <rPh sb="2" eb="5">
      <t>コウネツヒ</t>
    </rPh>
    <phoneticPr fontId="5"/>
  </si>
  <si>
    <t>雑費</t>
    <rPh sb="0" eb="2">
      <t>ザツヒ</t>
    </rPh>
    <phoneticPr fontId="5"/>
  </si>
  <si>
    <t>家</t>
    <rPh sb="0" eb="1">
      <t>イエ</t>
    </rPh>
    <phoneticPr fontId="5"/>
  </si>
  <si>
    <t>家賃・リース料</t>
    <rPh sb="0" eb="2">
      <t>ヤチン</t>
    </rPh>
    <rPh sb="3" eb="7">
      <t>リースリョウ</t>
    </rPh>
    <phoneticPr fontId="5"/>
  </si>
  <si>
    <t>賃</t>
    <rPh sb="0" eb="1">
      <t>チン</t>
    </rPh>
    <phoneticPr fontId="5"/>
  </si>
  <si>
    <t>減価償却費</t>
    <rPh sb="0" eb="5">
      <t>ゲンカショウキャクヒ</t>
    </rPh>
    <phoneticPr fontId="5"/>
  </si>
  <si>
    <t>等</t>
    <rPh sb="0" eb="1">
      <t>ナド</t>
    </rPh>
    <phoneticPr fontId="5"/>
  </si>
  <si>
    <t>支払利息</t>
    <rPh sb="0" eb="2">
      <t>シハラ</t>
    </rPh>
    <rPh sb="2" eb="4">
      <t>リソク</t>
    </rPh>
    <phoneticPr fontId="5"/>
  </si>
  <si>
    <t>経  常  利  益</t>
    <rPh sb="0" eb="10">
      <t>ケイジョウリエキ</t>
    </rPh>
    <phoneticPr fontId="5"/>
  </si>
  <si>
    <t>＋</t>
    <phoneticPr fontId="5"/>
  </si>
  <si>
    <t>－</t>
    <phoneticPr fontId="5"/>
  </si>
  <si>
    <t>借入金元金返済</t>
    <rPh sb="0" eb="3">
      <t>カリイレキン</t>
    </rPh>
    <rPh sb="3" eb="5">
      <t>ガンキン</t>
    </rPh>
    <rPh sb="5" eb="7">
      <t>ヘンサイ</t>
    </rPh>
    <phoneticPr fontId="5"/>
  </si>
  <si>
    <t>キャッシュフロー</t>
    <phoneticPr fontId="5"/>
  </si>
  <si>
    <t>資金繰り表</t>
    <phoneticPr fontId="13"/>
  </si>
  <si>
    <t>前月繰越</t>
  </si>
  <si>
    <t>現金売上</t>
  </si>
  <si>
    <t>収</t>
  </si>
  <si>
    <t>売掛金回収</t>
  </si>
  <si>
    <t>入</t>
  </si>
  <si>
    <t>その他</t>
  </si>
  <si>
    <t>収入合計</t>
  </si>
  <si>
    <t>現金仕入</t>
  </si>
  <si>
    <t>支</t>
  </si>
  <si>
    <t>買掛金支払</t>
  </si>
  <si>
    <t>人件費</t>
  </si>
  <si>
    <t>広告費、販促費</t>
    <rPh sb="0" eb="2">
      <t>コウコク</t>
    </rPh>
    <rPh sb="2" eb="3">
      <t>ヒ</t>
    </rPh>
    <rPh sb="4" eb="6">
      <t>ハンソク</t>
    </rPh>
    <rPh sb="6" eb="7">
      <t>ヒ</t>
    </rPh>
    <phoneticPr fontId="10"/>
  </si>
  <si>
    <t>諸経費</t>
    <rPh sb="0" eb="3">
      <t>ショケイヒ</t>
    </rPh>
    <phoneticPr fontId="10"/>
  </si>
  <si>
    <t>出</t>
  </si>
  <si>
    <t>家賃、支払利息</t>
    <rPh sb="0" eb="2">
      <t>ヤチン</t>
    </rPh>
    <rPh sb="3" eb="5">
      <t>シハライ</t>
    </rPh>
    <rPh sb="5" eb="7">
      <t>リソク</t>
    </rPh>
    <phoneticPr fontId="10"/>
  </si>
  <si>
    <t>支出計</t>
  </si>
  <si>
    <t>収支差引</t>
  </si>
  <si>
    <t>今回借入</t>
    <rPh sb="0" eb="2">
      <t>コンカイ</t>
    </rPh>
    <phoneticPr fontId="3"/>
  </si>
  <si>
    <t>その他借入</t>
    <rPh sb="3" eb="5">
      <t>カリイレ</t>
    </rPh>
    <phoneticPr fontId="3"/>
  </si>
  <si>
    <t>財務収入計</t>
  </si>
  <si>
    <t>今回借入金返済</t>
    <rPh sb="0" eb="2">
      <t>コンカイ</t>
    </rPh>
    <phoneticPr fontId="3"/>
  </si>
  <si>
    <t>その他借入返済</t>
    <rPh sb="3" eb="5">
      <t>カリイレ</t>
    </rPh>
    <rPh sb="5" eb="7">
      <t>ヘンサイ</t>
    </rPh>
    <phoneticPr fontId="3"/>
  </si>
  <si>
    <t>既借入返済</t>
    <rPh sb="0" eb="1">
      <t>キ</t>
    </rPh>
    <rPh sb="1" eb="3">
      <t>カリイレ</t>
    </rPh>
    <rPh sb="3" eb="5">
      <t>ヘンサイ</t>
    </rPh>
    <phoneticPr fontId="3"/>
  </si>
  <si>
    <t>財務支出計</t>
  </si>
  <si>
    <t>財務収支差引</t>
  </si>
  <si>
    <t>当月収支</t>
  </si>
  <si>
    <t>次月繰越</t>
  </si>
  <si>
    <t>項目</t>
    <rPh sb="0" eb="2">
      <t>コウモク</t>
    </rPh>
    <phoneticPr fontId="5"/>
  </si>
  <si>
    <t>収</t>
    <rPh sb="0" eb="1">
      <t>シュウニュウ</t>
    </rPh>
    <phoneticPr fontId="5"/>
  </si>
  <si>
    <t>現金売上</t>
    <rPh sb="0" eb="2">
      <t>ゲンキン</t>
    </rPh>
    <rPh sb="2" eb="4">
      <t>ウリアゲ</t>
    </rPh>
    <phoneticPr fontId="5"/>
  </si>
  <si>
    <t>支払月</t>
    <rPh sb="0" eb="2">
      <t>シハライ</t>
    </rPh>
    <rPh sb="2" eb="3">
      <t>ヅキ</t>
    </rPh>
    <phoneticPr fontId="5"/>
  </si>
  <si>
    <t>支払比率(％)</t>
    <rPh sb="0" eb="2">
      <t>シハライ</t>
    </rPh>
    <rPh sb="2" eb="4">
      <t>ヒリツ</t>
    </rPh>
    <phoneticPr fontId="5"/>
  </si>
  <si>
    <t>支</t>
    <rPh sb="0" eb="1">
      <t>シシュツ</t>
    </rPh>
    <phoneticPr fontId="5"/>
  </si>
  <si>
    <t>現金仕入</t>
    <rPh sb="0" eb="2">
      <t>ゲンキン</t>
    </rPh>
    <rPh sb="2" eb="4">
      <t>シイレ</t>
    </rPh>
    <phoneticPr fontId="5"/>
  </si>
  <si>
    <t>買掛金支払</t>
    <rPh sb="0" eb="2">
      <t>カイカケ</t>
    </rPh>
    <rPh sb="2" eb="3">
      <t>ウリカケキンカイシュウ</t>
    </rPh>
    <rPh sb="3" eb="5">
      <t>シハライ</t>
    </rPh>
    <phoneticPr fontId="5"/>
  </si>
  <si>
    <t>合計月</t>
    <rPh sb="0" eb="2">
      <t>ゴウケイ</t>
    </rPh>
    <rPh sb="2" eb="3">
      <t>ツキ</t>
    </rPh>
    <phoneticPr fontId="1"/>
  </si>
  <si>
    <t>仕入高</t>
    <rPh sb="0" eb="2">
      <t>シイレ</t>
    </rPh>
    <rPh sb="2" eb="3">
      <t>ダカ</t>
    </rPh>
    <phoneticPr fontId="1"/>
  </si>
  <si>
    <t>年度</t>
    <rPh sb="0" eb="2">
      <t>ネンド</t>
    </rPh>
    <phoneticPr fontId="1"/>
  </si>
  <si>
    <t>当月入金</t>
    <rPh sb="0" eb="2">
      <t>トウゲツ</t>
    </rPh>
    <rPh sb="2" eb="4">
      <t>ニュウキン</t>
    </rPh>
    <phoneticPr fontId="1"/>
  </si>
  <si>
    <t>売掛金入金</t>
    <rPh sb="0" eb="2">
      <t>ウリカケ</t>
    </rPh>
    <rPh sb="2" eb="3">
      <t>キン</t>
    </rPh>
    <rPh sb="3" eb="5">
      <t>ニュウキン</t>
    </rPh>
    <phoneticPr fontId="1"/>
  </si>
  <si>
    <t>買掛金支払</t>
    <rPh sb="0" eb="3">
      <t>カイカケキン</t>
    </rPh>
    <rPh sb="3" eb="5">
      <t>シハライ</t>
    </rPh>
    <phoneticPr fontId="1"/>
  </si>
  <si>
    <t>売上高</t>
    <rPh sb="0" eb="2">
      <t>ウリアゲ</t>
    </rPh>
    <rPh sb="2" eb="3">
      <t>ダカ</t>
    </rPh>
    <phoneticPr fontId="1"/>
  </si>
  <si>
    <t>当月支払い</t>
    <rPh sb="0" eb="2">
      <t>トウゲツ</t>
    </rPh>
    <rPh sb="2" eb="4">
      <t>シハラ</t>
    </rPh>
    <phoneticPr fontId="1"/>
  </si>
  <si>
    <t>注1.年度を西暦で入力する。</t>
  </si>
  <si>
    <t>注2.最初の月の欄に数字のみ入力。　月の文字は入力しない。例　1月→1　　　6月→6</t>
    <rPh sb="18" eb="19">
      <t>ツキ</t>
    </rPh>
    <rPh sb="20" eb="22">
      <t>モジ</t>
    </rPh>
    <rPh sb="23" eb="25">
      <t>ニュウリョク</t>
    </rPh>
    <rPh sb="39" eb="40">
      <t>ツキ</t>
    </rPh>
    <phoneticPr fontId="1"/>
  </si>
  <si>
    <t>別紙　2</t>
    <rPh sb="0" eb="2">
      <t>ベッシ</t>
    </rPh>
    <phoneticPr fontId="1"/>
  </si>
  <si>
    <t>別紙　3</t>
    <rPh sb="0" eb="2">
      <t>ベッシ</t>
    </rPh>
    <phoneticPr fontId="1"/>
  </si>
  <si>
    <t>売掛金回収</t>
    <rPh sb="0" eb="2">
      <t>ウリカケ</t>
    </rPh>
    <rPh sb="2" eb="3">
      <t>キン</t>
    </rPh>
    <rPh sb="3" eb="5">
      <t>カイシュウ</t>
    </rPh>
    <phoneticPr fontId="1"/>
  </si>
  <si>
    <t>《売上高回収・売上原価支払条件》</t>
    <rPh sb="1" eb="3">
      <t>ウリアゲ</t>
    </rPh>
    <rPh sb="3" eb="4">
      <t>ダカ</t>
    </rPh>
    <rPh sb="4" eb="6">
      <t>カイシュウ</t>
    </rPh>
    <rPh sb="7" eb="9">
      <t>ウリアゲ</t>
    </rPh>
    <rPh sb="9" eb="11">
      <t>ゲンカ</t>
    </rPh>
    <rPh sb="11" eb="13">
      <t>シハライ</t>
    </rPh>
    <rPh sb="13" eb="15">
      <t>ジョウケン</t>
    </rPh>
    <phoneticPr fontId="5"/>
  </si>
  <si>
    <t>※収入・支出の合計月欄が各々100％となるよう各月の％を記入する。</t>
    <rPh sb="1" eb="3">
      <t>シュウニュウ</t>
    </rPh>
    <rPh sb="4" eb="6">
      <t>シシュツ</t>
    </rPh>
    <rPh sb="7" eb="9">
      <t>ゴウケイ</t>
    </rPh>
    <rPh sb="9" eb="10">
      <t>ツキ</t>
    </rPh>
    <rPh sb="10" eb="11">
      <t>ラン</t>
    </rPh>
    <rPh sb="12" eb="14">
      <t>オノオノ</t>
    </rPh>
    <rPh sb="23" eb="25">
      <t>カクツキ</t>
    </rPh>
    <rPh sb="28" eb="30">
      <t>キニュウ</t>
    </rPh>
    <phoneticPr fontId="1"/>
  </si>
  <si>
    <t>20XX年度</t>
    <phoneticPr fontId="5"/>
  </si>
  <si>
    <t>社名・屋号</t>
    <rPh sb="0" eb="2">
      <t>シャメイ</t>
    </rPh>
    <rPh sb="3" eb="5">
      <t>ヤゴウ</t>
    </rPh>
    <phoneticPr fontId="5"/>
  </si>
  <si>
    <t>1月</t>
    <rPh sb="1" eb="2">
      <t>ツキ</t>
    </rPh>
    <phoneticPr fontId="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</si>
  <si>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</si>
  <si>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</si>
  <si>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</si>
  <si>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</si>
  <si>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</si>
  <si>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</si>
  <si>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</si>
  <si>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</si>
  <si>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</si>
  <si>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</si>
  <si>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</si>
  <si>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売    上    高　Ａ</t>
    <rPh sb="0" eb="11">
      <t>ウリアゲダカ</t>
    </rPh>
    <phoneticPr fontId="5"/>
  </si>
  <si>
    <t>売  上  原  価　B</t>
    <rPh sb="0" eb="4">
      <t>ウリアゲ</t>
    </rPh>
    <rPh sb="6" eb="10">
      <t>ゲンカ</t>
    </rPh>
    <phoneticPr fontId="5"/>
  </si>
  <si>
    <t>売上総利益　C=A-B</t>
    <rPh sb="0" eb="1">
      <t>バイ</t>
    </rPh>
    <rPh sb="1" eb="2">
      <t>ジョウ</t>
    </rPh>
    <rPh sb="2" eb="3">
      <t>ソウ</t>
    </rPh>
    <rPh sb="3" eb="5">
      <t>リエキ</t>
    </rPh>
    <phoneticPr fontId="5"/>
  </si>
  <si>
    <t>販売費・管理費　D</t>
    <rPh sb="0" eb="3">
      <t>ハンバイヒ</t>
    </rPh>
    <rPh sb="4" eb="7">
      <t>カンリヒ</t>
    </rPh>
    <phoneticPr fontId="5"/>
  </si>
  <si>
    <t>雑費（含む開業費）</t>
    <rPh sb="0" eb="2">
      <t>ザッピ</t>
    </rPh>
    <rPh sb="3" eb="4">
      <t>フク</t>
    </rPh>
    <rPh sb="5" eb="7">
      <t>カイギョウ</t>
    </rPh>
    <rPh sb="7" eb="8">
      <t>ヒ</t>
    </rPh>
    <phoneticPr fontId="5"/>
  </si>
  <si>
    <t>家賃等</t>
    <rPh sb="0" eb="2">
      <t>ヤチン</t>
    </rPh>
    <rPh sb="2" eb="3">
      <t>トウ</t>
    </rPh>
    <phoneticPr fontId="5"/>
  </si>
  <si>
    <t>支払利息　E</t>
    <rPh sb="0" eb="2">
      <t>シハラ</t>
    </rPh>
    <rPh sb="2" eb="4">
      <t>リソク</t>
    </rPh>
    <phoneticPr fontId="5"/>
  </si>
  <si>
    <t>経  常  利  益　　　　(C-D-E）</t>
    <rPh sb="0" eb="10">
      <t>ケイジョウリエキ</t>
    </rPh>
    <phoneticPr fontId="5"/>
  </si>
  <si>
    <t>＋</t>
    <phoneticPr fontId="5"/>
  </si>
  <si>
    <t>－</t>
    <phoneticPr fontId="5"/>
  </si>
  <si>
    <t>キャッシュフロー</t>
    <phoneticPr fontId="5"/>
  </si>
  <si>
    <t>資金繰り表</t>
    <phoneticPr fontId="13"/>
  </si>
  <si>
    <t>前月繰越　A</t>
    <phoneticPr fontId="5"/>
  </si>
  <si>
    <t>収入合計　B</t>
    <phoneticPr fontId="5"/>
  </si>
  <si>
    <t>広告費</t>
    <rPh sb="0" eb="2">
      <t>コウコク</t>
    </rPh>
    <rPh sb="2" eb="3">
      <t>ヒ</t>
    </rPh>
    <phoneticPr fontId="10"/>
  </si>
  <si>
    <t>家賃・リース料</t>
    <rPh sb="0" eb="2">
      <t>ヤチン</t>
    </rPh>
    <rPh sb="6" eb="7">
      <t>リョウ</t>
    </rPh>
    <phoneticPr fontId="5"/>
  </si>
  <si>
    <t>支払利息</t>
    <rPh sb="0" eb="2">
      <t>シハライ</t>
    </rPh>
    <rPh sb="2" eb="4">
      <t>リソク</t>
    </rPh>
    <phoneticPr fontId="5"/>
  </si>
  <si>
    <t>その他支出</t>
    <rPh sb="2" eb="3">
      <t>タ</t>
    </rPh>
    <rPh sb="3" eb="5">
      <t>シシュツ</t>
    </rPh>
    <phoneticPr fontId="5"/>
  </si>
  <si>
    <t>支出計　C</t>
    <phoneticPr fontId="5"/>
  </si>
  <si>
    <t>収支差引　D=B-C</t>
    <phoneticPr fontId="5"/>
  </si>
  <si>
    <t>財務収支</t>
    <rPh sb="0" eb="2">
      <t>ザイム</t>
    </rPh>
    <rPh sb="2" eb="4">
      <t>シュウシ</t>
    </rPh>
    <phoneticPr fontId="5"/>
  </si>
  <si>
    <t>今回借入金</t>
    <rPh sb="0" eb="2">
      <t>コンカイ</t>
    </rPh>
    <rPh sb="4" eb="5">
      <t>キン</t>
    </rPh>
    <phoneticPr fontId="5"/>
  </si>
  <si>
    <t>その他借入金</t>
    <rPh sb="3" eb="5">
      <t>カリイレ</t>
    </rPh>
    <rPh sb="5" eb="6">
      <t>キン</t>
    </rPh>
    <phoneticPr fontId="5"/>
  </si>
  <si>
    <t>財務収入計　E</t>
    <phoneticPr fontId="5"/>
  </si>
  <si>
    <t>今回借入金返済</t>
    <rPh sb="0" eb="2">
      <t>コンカイ</t>
    </rPh>
    <phoneticPr fontId="5"/>
  </si>
  <si>
    <t>その他借入金返済</t>
    <rPh sb="3" eb="5">
      <t>カリイレ</t>
    </rPh>
    <rPh sb="5" eb="6">
      <t>キン</t>
    </rPh>
    <rPh sb="6" eb="8">
      <t>ヘンサイ</t>
    </rPh>
    <phoneticPr fontId="5"/>
  </si>
  <si>
    <t>財務支出計　F</t>
    <phoneticPr fontId="5"/>
  </si>
  <si>
    <t>財務収支差引　G=E-F</t>
    <phoneticPr fontId="5"/>
  </si>
  <si>
    <t>当月収支　　H=D+G</t>
    <phoneticPr fontId="5"/>
  </si>
  <si>
    <t>次月繰越　　I=A+H</t>
    <phoneticPr fontId="5"/>
  </si>
  <si>
    <t>当初の前月繰越金は開始時資本金、自己資金を記入する。</t>
    <rPh sb="0" eb="2">
      <t>トウショ</t>
    </rPh>
    <rPh sb="3" eb="5">
      <t>ゼンゲツ</t>
    </rPh>
    <rPh sb="5" eb="7">
      <t>クリコシ</t>
    </rPh>
    <rPh sb="7" eb="8">
      <t>キン</t>
    </rPh>
    <rPh sb="9" eb="11">
      <t>カイシ</t>
    </rPh>
    <rPh sb="11" eb="12">
      <t>ジ</t>
    </rPh>
    <rPh sb="12" eb="15">
      <t>シホンキン</t>
    </rPh>
    <rPh sb="16" eb="18">
      <t>ジコ</t>
    </rPh>
    <rPh sb="18" eb="20">
      <t>シキン</t>
    </rPh>
    <rPh sb="21" eb="23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</si>
</sst>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&quot;"/>
    <numFmt numFmtId="179" formatCode="#,##0_ "/>
    <numFmt numFmtId="180" formatCode="#,##0;&quot;△ &quot;#,##0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2"/>
      <color indexed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indexed="8"/>
      <name val="HG丸ｺﾞｼｯｸM-PRO"/>
      <family val="3"/>
      <charset val="128"/>
    </font>
    <font>
      <b/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HG丸ｺﾞｼｯｸM-PRO"/>
      <family val="3"/>
      <charset val="128"/>
    </font>
    <font>
      <sz val="13"/>
      <name val="ＭＳ ゴシック"/>
      <family val="3"/>
      <charset val="128"/>
    </font>
    <font>
      <sz val="13"/>
      <name val="Arial"/>
      <family val="2"/>
    </font>
    <font>
      <sz val="10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8" fillId="0" borderId="0" xfId="0" applyFont="1" applyProtection="1">
      <alignment vertical="center"/>
      <protection locked="0"/>
    </xf>
    <xf numFmtId="38" fontId="4" fillId="0" borderId="1" xfId="2" applyFont="1" applyFill="1" applyBorder="1" applyAlignment="1" applyProtection="1">
      <alignment vertical="center" shrinkToFit="1"/>
      <protection locked="0"/>
    </xf>
    <xf numFmtId="38" fontId="4" fillId="0" borderId="10" xfId="2" applyFont="1" applyBorder="1" applyAlignment="1" applyProtection="1">
      <alignment vertical="center" shrinkToFit="1"/>
      <protection locked="0"/>
    </xf>
    <xf numFmtId="38" fontId="4" fillId="0" borderId="6" xfId="2" applyFont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38" fontId="4" fillId="10" borderId="7" xfId="2" applyFont="1" applyFill="1" applyBorder="1" applyAlignment="1" applyProtection="1">
      <alignment vertical="center" shrinkToFit="1"/>
      <protection locked="0"/>
    </xf>
    <xf numFmtId="38" fontId="11" fillId="0" borderId="0" xfId="2" applyFont="1" applyBorder="1" applyAlignment="1" applyProtection="1">
      <alignment vertical="center" shrinkToFit="1"/>
    </xf>
    <xf numFmtId="38" fontId="11" fillId="0" borderId="15" xfId="2" applyFont="1" applyBorder="1" applyAlignment="1" applyProtection="1">
      <alignment vertical="center" shrinkToFit="1"/>
    </xf>
    <xf numFmtId="38" fontId="11" fillId="0" borderId="7" xfId="2" applyFont="1" applyBorder="1" applyAlignment="1" applyProtection="1">
      <alignment vertical="center" shrinkToFit="1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38" fontId="11" fillId="0" borderId="16" xfId="2" applyFont="1" applyBorder="1" applyAlignment="1" applyProtection="1">
      <alignment vertical="center" shrinkToFit="1"/>
    </xf>
    <xf numFmtId="38" fontId="11" fillId="0" borderId="17" xfId="2" applyFont="1" applyBorder="1" applyAlignment="1" applyProtection="1">
      <alignment vertical="center" shrinkToFit="1"/>
    </xf>
    <xf numFmtId="0" fontId="4" fillId="0" borderId="12" xfId="0" applyFont="1" applyBorder="1" applyAlignment="1" applyProtection="1">
      <alignment vertical="center" shrinkToFit="1"/>
      <protection locked="0"/>
    </xf>
    <xf numFmtId="38" fontId="4" fillId="0" borderId="18" xfId="2" applyFont="1" applyBorder="1" applyAlignment="1" applyProtection="1">
      <alignment vertical="center" shrinkToFit="1"/>
      <protection locked="0"/>
    </xf>
    <xf numFmtId="38" fontId="4" fillId="0" borderId="17" xfId="2" applyFont="1" applyBorder="1" applyAlignment="1" applyProtection="1">
      <alignment vertical="center" shrinkToFit="1"/>
      <protection locked="0"/>
    </xf>
    <xf numFmtId="38" fontId="4" fillId="0" borderId="19" xfId="2" applyFont="1" applyBorder="1" applyAlignment="1" applyProtection="1">
      <alignment vertical="center" shrinkToFit="1"/>
      <protection locked="0"/>
    </xf>
    <xf numFmtId="38" fontId="4" fillId="0" borderId="20" xfId="2" applyFont="1" applyBorder="1" applyAlignment="1" applyProtection="1">
      <alignment vertical="center" shrinkToFit="1"/>
      <protection locked="0"/>
    </xf>
    <xf numFmtId="38" fontId="11" fillId="8" borderId="15" xfId="2" applyFont="1" applyFill="1" applyBorder="1" applyAlignment="1" applyProtection="1">
      <alignment vertical="center" shrinkToFit="1"/>
    </xf>
    <xf numFmtId="38" fontId="11" fillId="7" borderId="18" xfId="2" applyFont="1" applyFill="1" applyBorder="1" applyAlignment="1" applyProtection="1">
      <alignment vertical="center" shrinkToFit="1"/>
    </xf>
    <xf numFmtId="38" fontId="11" fillId="8" borderId="18" xfId="2" applyFont="1" applyFill="1" applyBorder="1" applyAlignment="1" applyProtection="1">
      <alignment vertical="center" shrinkToFit="1"/>
    </xf>
    <xf numFmtId="38" fontId="11" fillId="9" borderId="18" xfId="2" applyFont="1" applyFill="1" applyBorder="1" applyAlignment="1" applyProtection="1">
      <alignment vertical="center" shrinkToFit="1"/>
    </xf>
    <xf numFmtId="38" fontId="11" fillId="5" borderId="18" xfId="2" applyFont="1" applyFill="1" applyBorder="1" applyAlignment="1" applyProtection="1">
      <alignment vertical="center" shrinkToFit="1"/>
    </xf>
    <xf numFmtId="38" fontId="4" fillId="0" borderId="20" xfId="2" applyFont="1" applyFill="1" applyBorder="1" applyAlignment="1" applyProtection="1">
      <alignment vertical="center" shrinkToFit="1"/>
      <protection locked="0"/>
    </xf>
    <xf numFmtId="38" fontId="4" fillId="0" borderId="21" xfId="2" applyFont="1" applyFill="1" applyBorder="1" applyAlignment="1" applyProtection="1">
      <alignment vertical="center" shrinkToFit="1"/>
      <protection locked="0"/>
    </xf>
    <xf numFmtId="38" fontId="4" fillId="0" borderId="22" xfId="2" applyFont="1" applyFill="1" applyBorder="1" applyAlignment="1" applyProtection="1">
      <alignment vertical="center" shrinkToFit="1"/>
      <protection locked="0"/>
    </xf>
    <xf numFmtId="38" fontId="11" fillId="4" borderId="12" xfId="2" applyFont="1" applyFill="1" applyBorder="1" applyAlignment="1" applyProtection="1">
      <alignment vertical="center" shrinkToFit="1"/>
    </xf>
    <xf numFmtId="38" fontId="11" fillId="4" borderId="3" xfId="2" applyFont="1" applyFill="1" applyBorder="1" applyAlignment="1" applyProtection="1">
      <alignment vertical="center" shrinkToFit="1"/>
    </xf>
    <xf numFmtId="38" fontId="11" fillId="11" borderId="25" xfId="2" applyFont="1" applyFill="1" applyBorder="1" applyAlignment="1" applyProtection="1">
      <alignment vertical="center" shrinkToFit="1"/>
    </xf>
    <xf numFmtId="38" fontId="11" fillId="11" borderId="26" xfId="2" applyFont="1" applyFill="1" applyBorder="1" applyAlignment="1" applyProtection="1">
      <alignment vertical="center" shrinkToFit="1"/>
    </xf>
    <xf numFmtId="38" fontId="4" fillId="0" borderId="27" xfId="2" applyFont="1" applyBorder="1" applyAlignment="1" applyProtection="1">
      <alignment vertical="center" shrinkToFit="1"/>
      <protection locked="0"/>
    </xf>
    <xf numFmtId="38" fontId="11" fillId="7" borderId="15" xfId="2" applyFont="1" applyFill="1" applyBorder="1" applyAlignment="1" applyProtection="1">
      <alignment vertical="center" shrinkToFit="1"/>
    </xf>
    <xf numFmtId="38" fontId="11" fillId="7" borderId="7" xfId="2" applyFont="1" applyFill="1" applyBorder="1" applyAlignment="1" applyProtection="1">
      <alignment vertical="center" shrinkToFit="1"/>
    </xf>
    <xf numFmtId="38" fontId="4" fillId="0" borderId="16" xfId="2" applyFont="1" applyBorder="1" applyAlignment="1" applyProtection="1">
      <alignment vertical="center" shrinkToFit="1"/>
      <protection locked="0"/>
    </xf>
    <xf numFmtId="38" fontId="11" fillId="6" borderId="12" xfId="2" applyFont="1" applyFill="1" applyBorder="1" applyAlignment="1" applyProtection="1">
      <alignment vertical="center" shrinkToFit="1"/>
    </xf>
    <xf numFmtId="38" fontId="11" fillId="6" borderId="3" xfId="2" applyFont="1" applyFill="1" applyBorder="1" applyAlignment="1" applyProtection="1">
      <alignment vertical="center" shrinkToFit="1"/>
    </xf>
    <xf numFmtId="38" fontId="11" fillId="11" borderId="23" xfId="2" applyFont="1" applyFill="1" applyBorder="1" applyAlignment="1" applyProtection="1">
      <alignment vertical="center" shrinkToFit="1"/>
    </xf>
    <xf numFmtId="38" fontId="11" fillId="11" borderId="28" xfId="2" applyFont="1" applyFill="1" applyBorder="1" applyAlignment="1" applyProtection="1">
      <alignment vertical="center" shrinkToFit="1"/>
    </xf>
    <xf numFmtId="38" fontId="11" fillId="0" borderId="12" xfId="2" applyFont="1" applyFill="1" applyBorder="1" applyAlignment="1" applyProtection="1">
      <alignment vertical="center" shrinkToFit="1"/>
    </xf>
    <xf numFmtId="38" fontId="11" fillId="0" borderId="3" xfId="2" applyFont="1" applyFill="1" applyBorder="1" applyAlignment="1" applyProtection="1">
      <alignment vertical="center" shrinkToFit="1"/>
    </xf>
    <xf numFmtId="38" fontId="11" fillId="10" borderId="12" xfId="2" applyFont="1" applyFill="1" applyBorder="1" applyAlignment="1" applyProtection="1">
      <alignment vertical="center" shrinkToFit="1"/>
    </xf>
    <xf numFmtId="38" fontId="11" fillId="10" borderId="3" xfId="2" applyFont="1" applyFill="1" applyBorder="1" applyAlignment="1" applyProtection="1">
      <alignment vertical="center" shrinkToFit="1"/>
    </xf>
    <xf numFmtId="0" fontId="0" fillId="0" borderId="1" xfId="0" applyBorder="1">
      <alignment vertical="center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left" vertical="center" shrinkToFit="1"/>
    </xf>
    <xf numFmtId="0" fontId="4" fillId="7" borderId="12" xfId="0" applyFont="1" applyFill="1" applyBorder="1" applyAlignment="1">
      <alignment horizontal="left" vertical="center" shrinkToFit="1"/>
    </xf>
    <xf numFmtId="0" fontId="4" fillId="8" borderId="12" xfId="0" applyFont="1" applyFill="1" applyBorder="1" applyAlignment="1">
      <alignment horizontal="left" vertical="center" shrinkToFit="1"/>
    </xf>
    <xf numFmtId="0" fontId="4" fillId="9" borderId="12" xfId="0" applyFont="1" applyFill="1" applyBorder="1" applyAlignment="1">
      <alignment horizontal="left" vertical="center" shrinkToFit="1"/>
    </xf>
    <xf numFmtId="0" fontId="4" fillId="5" borderId="12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3">
      <alignment vertical="center"/>
    </xf>
    <xf numFmtId="0" fontId="9" fillId="0" borderId="0" xfId="0" applyFont="1" applyAlignment="1">
      <alignment horizontal="right"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1" xfId="2" applyFont="1" applyFill="1" applyBorder="1" applyAlignment="1" applyProtection="1">
      <alignment vertical="center" shrinkToFit="1"/>
    </xf>
    <xf numFmtId="38" fontId="11" fillId="3" borderId="1" xfId="2" applyFont="1" applyFill="1" applyBorder="1" applyAlignment="1" applyProtection="1">
      <alignment vertical="center" shrinkToFit="1"/>
    </xf>
    <xf numFmtId="38" fontId="11" fillId="4" borderId="1" xfId="2" applyFont="1" applyFill="1" applyBorder="1" applyAlignment="1" applyProtection="1">
      <alignment vertical="center" shrinkToFit="1"/>
    </xf>
    <xf numFmtId="38" fontId="11" fillId="5" borderId="1" xfId="2" applyFont="1" applyFill="1" applyBorder="1" applyAlignment="1" applyProtection="1">
      <alignment vertical="center" shrinkToFit="1"/>
    </xf>
    <xf numFmtId="38" fontId="11" fillId="6" borderId="1" xfId="2" applyFont="1" applyFill="1" applyBorder="1" applyAlignment="1" applyProtection="1">
      <alignment vertical="center" shrinkToFit="1"/>
    </xf>
    <xf numFmtId="0" fontId="4" fillId="7" borderId="6" xfId="0" applyFont="1" applyFill="1" applyBorder="1">
      <alignment vertical="center"/>
    </xf>
    <xf numFmtId="0" fontId="4" fillId="7" borderId="7" xfId="0" applyFont="1" applyFill="1" applyBorder="1">
      <alignment vertical="center"/>
    </xf>
    <xf numFmtId="0" fontId="4" fillId="7" borderId="8" xfId="0" applyFont="1" applyFill="1" applyBorder="1">
      <alignment vertical="center"/>
    </xf>
    <xf numFmtId="0" fontId="4" fillId="7" borderId="9" xfId="0" applyFont="1" applyFill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9" borderId="7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5" borderId="11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14" xfId="0" applyFont="1" applyBorder="1">
      <alignment vertical="center"/>
    </xf>
    <xf numFmtId="38" fontId="11" fillId="0" borderId="6" xfId="2" applyFont="1" applyBorder="1" applyAlignment="1" applyProtection="1">
      <alignment vertical="center" shrinkToFit="1"/>
    </xf>
    <xf numFmtId="49" fontId="4" fillId="0" borderId="10" xfId="0" applyNumberFormat="1" applyFont="1" applyBorder="1">
      <alignment vertical="center"/>
    </xf>
    <xf numFmtId="38" fontId="11" fillId="0" borderId="10" xfId="2" applyFont="1" applyBorder="1" applyAlignment="1" applyProtection="1">
      <alignment vertical="center" shrinkToFit="1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8" borderId="15" xfId="0" applyFont="1" applyFill="1" applyBorder="1" applyAlignment="1">
      <alignment horizontal="center" vertical="center" shrinkToFit="1"/>
    </xf>
    <xf numFmtId="0" fontId="4" fillId="8" borderId="12" xfId="0" applyFont="1" applyFill="1" applyBorder="1" applyAlignment="1">
      <alignment vertical="center" shrinkToFit="1"/>
    </xf>
    <xf numFmtId="0" fontId="4" fillId="8" borderId="13" xfId="0" applyFont="1" applyFill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vertical="center" shrinkToFit="1"/>
    </xf>
    <xf numFmtId="0" fontId="4" fillId="4" borderId="13" xfId="0" applyFont="1" applyFill="1" applyBorder="1" applyAlignment="1">
      <alignment horizontal="left" vertical="center" shrinkToFit="1"/>
    </xf>
    <xf numFmtId="0" fontId="4" fillId="7" borderId="15" xfId="0" applyFont="1" applyFill="1" applyBorder="1" applyAlignment="1">
      <alignment horizontal="center" vertical="center" shrinkToFit="1"/>
    </xf>
    <xf numFmtId="0" fontId="4" fillId="7" borderId="12" xfId="0" applyFont="1" applyFill="1" applyBorder="1" applyAlignment="1">
      <alignment vertical="center" shrinkToFit="1"/>
    </xf>
    <xf numFmtId="0" fontId="4" fillId="7" borderId="13" xfId="0" applyFont="1" applyFill="1" applyBorder="1" applyAlignment="1">
      <alignment horizontal="left" vertical="center" shrinkToFit="1"/>
    </xf>
    <xf numFmtId="0" fontId="4" fillId="6" borderId="15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vertical="center" shrinkToFit="1"/>
    </xf>
    <xf numFmtId="0" fontId="4" fillId="6" borderId="13" xfId="0" applyFont="1" applyFill="1" applyBorder="1" applyAlignment="1">
      <alignment horizontal="left" vertical="center" shrinkToFit="1"/>
    </xf>
    <xf numFmtId="0" fontId="0" fillId="0" borderId="0" xfId="0" applyAlignment="1"/>
    <xf numFmtId="0" fontId="4" fillId="2" borderId="2" xfId="0" applyFont="1" applyFill="1" applyBorder="1">
      <alignment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0" fillId="2" borderId="2" xfId="0" applyFill="1" applyBorder="1" applyAlignment="1"/>
    <xf numFmtId="0" fontId="0" fillId="0" borderId="1" xfId="0" applyBorder="1" applyAlignment="1"/>
    <xf numFmtId="0" fontId="0" fillId="2" borderId="15" xfId="0" applyFill="1" applyBorder="1" applyAlignment="1"/>
    <xf numFmtId="0" fontId="0" fillId="2" borderId="12" xfId="0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centerContinuous"/>
    </xf>
    <xf numFmtId="0" fontId="4" fillId="4" borderId="1" xfId="0" applyFont="1" applyFill="1" applyBorder="1" applyAlignment="1">
      <alignment horizontal="centerContinuous" vertical="center"/>
    </xf>
    <xf numFmtId="0" fontId="0" fillId="4" borderId="7" xfId="0" applyFill="1" applyBorder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1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4" fillId="4" borderId="2" xfId="0" applyFont="1" applyFill="1" applyBorder="1">
      <alignment vertical="center"/>
    </xf>
    <xf numFmtId="0" fontId="0" fillId="4" borderId="2" xfId="0" applyFill="1" applyBorder="1" applyAlignment="1"/>
    <xf numFmtId="0" fontId="4" fillId="7" borderId="2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Alignment="1"/>
    <xf numFmtId="0" fontId="0" fillId="13" borderId="1" xfId="0" applyFill="1" applyBorder="1">
      <alignment vertical="center"/>
    </xf>
    <xf numFmtId="179" fontId="0" fillId="13" borderId="1" xfId="0" applyNumberFormat="1" applyFill="1" applyBorder="1">
      <alignment vertical="center"/>
    </xf>
    <xf numFmtId="38" fontId="0" fillId="0" borderId="1" xfId="0" applyNumberFormat="1" applyBorder="1">
      <alignment vertical="center"/>
    </xf>
    <xf numFmtId="38" fontId="0" fillId="13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/>
    <xf numFmtId="0" fontId="0" fillId="0" borderId="32" xfId="0" applyBorder="1">
      <alignment vertical="center"/>
    </xf>
    <xf numFmtId="176" fontId="0" fillId="0" borderId="2" xfId="0" applyNumberFormat="1" applyBorder="1" applyAlignment="1"/>
    <xf numFmtId="0" fontId="0" fillId="13" borderId="5" xfId="0" applyFill="1" applyBorder="1">
      <alignment vertical="center"/>
    </xf>
    <xf numFmtId="0" fontId="0" fillId="4" borderId="15" xfId="0" applyFill="1" applyBorder="1" applyAlignment="1"/>
    <xf numFmtId="0" fontId="0" fillId="4" borderId="12" xfId="0" applyFill="1" applyBorder="1" applyAlignment="1"/>
    <xf numFmtId="0" fontId="0" fillId="2" borderId="29" xfId="0" applyFill="1" applyBorder="1" applyAlignment="1"/>
    <xf numFmtId="0" fontId="0" fillId="2" borderId="2" xfId="0" applyFill="1" applyBorder="1">
      <alignment vertical="center"/>
    </xf>
    <xf numFmtId="0" fontId="0" fillId="2" borderId="7" xfId="0" applyFill="1" applyBorder="1" applyAlignment="1"/>
    <xf numFmtId="0" fontId="0" fillId="2" borderId="4" xfId="0" applyFill="1" applyBorder="1" applyAlignment="1"/>
    <xf numFmtId="0" fontId="0" fillId="4" borderId="29" xfId="0" applyFill="1" applyBorder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0" fillId="2" borderId="5" xfId="0" applyFill="1" applyBorder="1" applyAlignment="1"/>
    <xf numFmtId="0" fontId="16" fillId="0" borderId="0" xfId="0" applyFont="1" applyProtection="1">
      <alignment vertical="center"/>
      <protection locked="0"/>
    </xf>
    <xf numFmtId="38" fontId="4" fillId="0" borderId="15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11" fillId="7" borderId="1" xfId="2" applyFont="1" applyFill="1" applyBorder="1" applyAlignment="1" applyProtection="1">
      <alignment vertical="center" shrinkToFit="1"/>
    </xf>
    <xf numFmtId="38" fontId="11" fillId="8" borderId="1" xfId="2" applyFont="1" applyFill="1" applyBorder="1" applyAlignment="1" applyProtection="1">
      <alignment vertical="center" shrinkToFit="1"/>
    </xf>
    <xf numFmtId="38" fontId="11" fillId="9" borderId="1" xfId="2" applyFont="1" applyFill="1" applyBorder="1" applyAlignment="1" applyProtection="1">
      <alignment vertical="center" shrinkToFit="1"/>
    </xf>
    <xf numFmtId="38" fontId="11" fillId="0" borderId="1" xfId="2" applyFont="1" applyBorder="1" applyAlignment="1" applyProtection="1">
      <alignment vertical="center" shrinkToFit="1"/>
    </xf>
    <xf numFmtId="0" fontId="2" fillId="0" borderId="0" xfId="4">
      <alignment vertical="center"/>
    </xf>
    <xf numFmtId="0" fontId="19" fillId="0" borderId="0" xfId="4" applyFont="1">
      <alignment vertical="center"/>
    </xf>
    <xf numFmtId="0" fontId="20" fillId="0" borderId="0" xfId="4" applyFont="1">
      <alignment vertical="center"/>
    </xf>
    <xf numFmtId="0" fontId="2" fillId="0" borderId="33" xfId="4" applyBorder="1">
      <alignment vertical="center"/>
    </xf>
    <xf numFmtId="0" fontId="21" fillId="0" borderId="34" xfId="4" applyFont="1" applyBorder="1">
      <alignment vertical="center"/>
    </xf>
    <xf numFmtId="0" fontId="22" fillId="0" borderId="34" xfId="4" applyFont="1" applyBorder="1">
      <alignment vertical="center"/>
    </xf>
    <xf numFmtId="0" fontId="23" fillId="0" borderId="34" xfId="4" applyFont="1" applyBorder="1" applyProtection="1">
      <alignment vertical="center"/>
      <protection locked="0"/>
    </xf>
    <xf numFmtId="0" fontId="24" fillId="0" borderId="34" xfId="4" applyFont="1" applyBorder="1" applyAlignment="1">
      <alignment horizontal="left" vertical="center"/>
    </xf>
    <xf numFmtId="0" fontId="25" fillId="0" borderId="34" xfId="4" applyFont="1" applyBorder="1">
      <alignment vertical="center"/>
    </xf>
    <xf numFmtId="0" fontId="25" fillId="0" borderId="34" xfId="4" applyFont="1" applyBorder="1" applyAlignment="1">
      <alignment horizontal="right" vertical="center"/>
    </xf>
    <xf numFmtId="0" fontId="26" fillId="0" borderId="34" xfId="4" applyFont="1" applyBorder="1">
      <alignment vertical="center"/>
    </xf>
    <xf numFmtId="0" fontId="26" fillId="0" borderId="34" xfId="3" applyFont="1" applyBorder="1">
      <alignment vertical="center"/>
    </xf>
    <xf numFmtId="0" fontId="2" fillId="0" borderId="34" xfId="4" applyBorder="1">
      <alignment vertical="center"/>
    </xf>
    <xf numFmtId="0" fontId="23" fillId="0" borderId="34" xfId="4" applyFont="1" applyBorder="1" applyAlignment="1">
      <alignment horizontal="right" vertical="center"/>
    </xf>
    <xf numFmtId="0" fontId="25" fillId="0" borderId="4" xfId="4" applyFont="1" applyBorder="1">
      <alignment vertical="center"/>
    </xf>
    <xf numFmtId="0" fontId="25" fillId="0" borderId="5" xfId="4" applyFont="1" applyBorder="1">
      <alignment vertical="center"/>
    </xf>
    <xf numFmtId="0" fontId="25" fillId="0" borderId="1" xfId="4" applyFont="1" applyBorder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180" fontId="25" fillId="12" borderId="1" xfId="5" applyNumberFormat="1" applyFont="1" applyFill="1" applyBorder="1" applyAlignment="1" applyProtection="1">
      <alignment vertical="center" shrinkToFit="1"/>
      <protection locked="0"/>
    </xf>
    <xf numFmtId="180" fontId="25" fillId="12" borderId="1" xfId="5" applyNumberFormat="1" applyFont="1" applyFill="1" applyBorder="1" applyAlignment="1">
      <alignment vertical="center" shrinkToFit="1"/>
    </xf>
    <xf numFmtId="180" fontId="2" fillId="0" borderId="0" xfId="4" applyNumberFormat="1">
      <alignment vertical="center"/>
    </xf>
    <xf numFmtId="0" fontId="25" fillId="12" borderId="7" xfId="4" applyFont="1" applyFill="1" applyBorder="1" applyAlignment="1">
      <alignment horizontal="right" vertical="center"/>
    </xf>
    <xf numFmtId="0" fontId="25" fillId="0" borderId="6" xfId="4" applyFont="1" applyBorder="1">
      <alignment vertical="center"/>
    </xf>
    <xf numFmtId="180" fontId="25" fillId="0" borderId="35" xfId="5" applyNumberFormat="1" applyFont="1" applyFill="1" applyBorder="1" applyAlignment="1" applyProtection="1">
      <alignment vertical="center" shrinkToFit="1"/>
      <protection locked="0"/>
    </xf>
    <xf numFmtId="180" fontId="25" fillId="0" borderId="35" xfId="5" applyNumberFormat="1" applyFont="1" applyFill="1" applyBorder="1" applyAlignment="1">
      <alignment vertical="center" shrinkToFit="1"/>
    </xf>
    <xf numFmtId="0" fontId="25" fillId="0" borderId="36" xfId="4" applyFont="1" applyBorder="1">
      <alignment vertical="center"/>
    </xf>
    <xf numFmtId="180" fontId="25" fillId="0" borderId="36" xfId="5" applyNumberFormat="1" applyFont="1" applyFill="1" applyBorder="1" applyAlignment="1" applyProtection="1">
      <alignment vertical="center" shrinkToFit="1"/>
      <protection locked="0"/>
    </xf>
    <xf numFmtId="0" fontId="25" fillId="12" borderId="3" xfId="4" applyFont="1" applyFill="1" applyBorder="1" applyAlignment="1">
      <alignment horizontal="right" vertical="center"/>
    </xf>
    <xf numFmtId="0" fontId="25" fillId="0" borderId="10" xfId="4" applyFont="1" applyBorder="1">
      <alignment vertical="center"/>
    </xf>
    <xf numFmtId="180" fontId="25" fillId="0" borderId="10" xfId="5" applyNumberFormat="1" applyFont="1" applyFill="1" applyBorder="1" applyAlignment="1" applyProtection="1">
      <alignment vertical="center" shrinkToFit="1"/>
      <protection locked="0"/>
    </xf>
    <xf numFmtId="180" fontId="25" fillId="0" borderId="10" xfId="5" applyNumberFormat="1" applyFont="1" applyFill="1" applyBorder="1" applyAlignment="1">
      <alignment vertical="center" shrinkToFit="1"/>
    </xf>
    <xf numFmtId="0" fontId="25" fillId="0" borderId="11" xfId="4" applyFont="1" applyBorder="1">
      <alignment vertical="center"/>
    </xf>
    <xf numFmtId="0" fontId="25" fillId="0" borderId="9" xfId="4" applyFont="1" applyBorder="1">
      <alignment vertical="center"/>
    </xf>
    <xf numFmtId="0" fontId="25" fillId="0" borderId="8" xfId="4" applyFont="1" applyBorder="1">
      <alignment vertical="center"/>
    </xf>
    <xf numFmtId="180" fontId="25" fillId="0" borderId="36" xfId="5" applyNumberFormat="1" applyFont="1" applyFill="1" applyBorder="1" applyAlignment="1">
      <alignment vertical="center" shrinkToFit="1"/>
    </xf>
    <xf numFmtId="0" fontId="25" fillId="0" borderId="13" xfId="4" applyFont="1" applyBorder="1">
      <alignment vertical="center"/>
    </xf>
    <xf numFmtId="180" fontId="25" fillId="0" borderId="3" xfId="5" applyNumberFormat="1" applyFont="1" applyFill="1" applyBorder="1" applyAlignment="1" applyProtection="1">
      <alignment vertical="center" shrinkToFit="1"/>
      <protection locked="0"/>
    </xf>
    <xf numFmtId="180" fontId="25" fillId="0" borderId="3" xfId="5" applyNumberFormat="1" applyFont="1" applyFill="1" applyBorder="1" applyAlignment="1">
      <alignment vertical="center" shrinkToFit="1"/>
    </xf>
    <xf numFmtId="180" fontId="25" fillId="12" borderId="7" xfId="5" applyNumberFormat="1" applyFont="1" applyFill="1" applyBorder="1" applyAlignment="1">
      <alignment vertical="center" shrinkToFit="1"/>
    </xf>
    <xf numFmtId="0" fontId="25" fillId="0" borderId="6" xfId="4" applyFont="1" applyBorder="1" applyAlignment="1">
      <alignment horizontal="right" vertical="center"/>
    </xf>
    <xf numFmtId="0" fontId="25" fillId="0" borderId="14" xfId="4" applyFont="1" applyBorder="1">
      <alignment vertical="center"/>
    </xf>
    <xf numFmtId="180" fontId="25" fillId="0" borderId="6" xfId="5" applyNumberFormat="1" applyFont="1" applyFill="1" applyBorder="1" applyAlignment="1" applyProtection="1">
      <alignment vertical="center" shrinkToFit="1"/>
      <protection locked="0"/>
    </xf>
    <xf numFmtId="49" fontId="25" fillId="0" borderId="10" xfId="4" applyNumberFormat="1" applyFont="1" applyBorder="1" applyAlignment="1">
      <alignment horizontal="right" vertical="center"/>
    </xf>
    <xf numFmtId="180" fontId="25" fillId="12" borderId="3" xfId="5" applyNumberFormat="1" applyFont="1" applyFill="1" applyBorder="1" applyAlignment="1">
      <alignment vertical="center" shrinkToFit="1"/>
    </xf>
    <xf numFmtId="0" fontId="27" fillId="0" borderId="37" xfId="4" applyFont="1" applyBorder="1">
      <alignment vertical="center"/>
    </xf>
    <xf numFmtId="0" fontId="27" fillId="0" borderId="0" xfId="4" applyFont="1">
      <alignment vertical="center"/>
    </xf>
    <xf numFmtId="0" fontId="2" fillId="0" borderId="38" xfId="4" applyBorder="1">
      <alignment vertical="center"/>
    </xf>
    <xf numFmtId="0" fontId="21" fillId="0" borderId="39" xfId="4" applyFont="1" applyBorder="1">
      <alignment vertical="center"/>
    </xf>
    <xf numFmtId="0" fontId="28" fillId="0" borderId="39" xfId="4" applyFont="1" applyBorder="1">
      <alignment vertical="center"/>
    </xf>
    <xf numFmtId="0" fontId="24" fillId="0" borderId="39" xfId="4" applyFont="1" applyBorder="1" applyAlignment="1">
      <alignment horizontal="right" vertical="center"/>
    </xf>
    <xf numFmtId="0" fontId="29" fillId="0" borderId="39" xfId="4" applyFont="1" applyBorder="1">
      <alignment vertical="center"/>
    </xf>
    <xf numFmtId="0" fontId="25" fillId="0" borderId="39" xfId="4" applyFont="1" applyBorder="1">
      <alignment vertical="center"/>
    </xf>
    <xf numFmtId="0" fontId="25" fillId="0" borderId="39" xfId="4" applyFont="1" applyBorder="1" applyAlignment="1">
      <alignment horizontal="right" vertical="center"/>
    </xf>
    <xf numFmtId="0" fontId="26" fillId="0" borderId="39" xfId="4" applyFont="1" applyBorder="1">
      <alignment vertical="center"/>
    </xf>
    <xf numFmtId="0" fontId="23" fillId="0" borderId="39" xfId="4" applyFont="1" applyBorder="1" applyAlignment="1">
      <alignment horizontal="right" vertical="center"/>
    </xf>
    <xf numFmtId="0" fontId="2" fillId="0" borderId="40" xfId="4" applyBorder="1">
      <alignment vertical="center"/>
    </xf>
    <xf numFmtId="0" fontId="26" fillId="0" borderId="40" xfId="4" applyFont="1" applyBorder="1" applyAlignment="1">
      <alignment horizontal="center" vertical="center"/>
    </xf>
    <xf numFmtId="180" fontId="29" fillId="0" borderId="1" xfId="4" applyNumberFormat="1" applyFont="1" applyBorder="1">
      <alignment vertical="center"/>
    </xf>
    <xf numFmtId="180" fontId="25" fillId="0" borderId="1" xfId="5" applyNumberFormat="1" applyFont="1" applyFill="1" applyBorder="1" applyAlignment="1" applyProtection="1">
      <alignment vertical="center" shrinkToFit="1"/>
    </xf>
    <xf numFmtId="38" fontId="26" fillId="0" borderId="40" xfId="5" applyFont="1" applyFill="1" applyBorder="1" applyAlignment="1" applyProtection="1">
      <alignment vertical="center" shrinkToFit="1"/>
    </xf>
    <xf numFmtId="0" fontId="25" fillId="0" borderId="15" xfId="4" applyFont="1" applyBorder="1" applyAlignment="1">
      <alignment horizontal="center" vertical="center" shrinkToFit="1"/>
    </xf>
    <xf numFmtId="0" fontId="25" fillId="0" borderId="12" xfId="4" applyFont="1" applyBorder="1" applyAlignment="1" applyProtection="1">
      <alignment horizontal="left" vertical="center" shrinkToFit="1"/>
      <protection locked="0"/>
    </xf>
    <xf numFmtId="180" fontId="25" fillId="0" borderId="16" xfId="5" applyNumberFormat="1" applyFont="1" applyFill="1" applyBorder="1" applyAlignment="1" applyProtection="1">
      <alignment vertical="center" shrinkToFit="1"/>
    </xf>
    <xf numFmtId="180" fontId="25" fillId="0" borderId="17" xfId="5" applyNumberFormat="1" applyFont="1" applyFill="1" applyBorder="1" applyAlignment="1" applyProtection="1">
      <alignment vertical="center" shrinkToFit="1"/>
    </xf>
    <xf numFmtId="180" fontId="25" fillId="0" borderId="20" xfId="5" applyNumberFormat="1" applyFont="1" applyFill="1" applyBorder="1" applyAlignment="1" applyProtection="1">
      <alignment vertical="center" shrinkToFit="1"/>
      <protection locked="0"/>
    </xf>
    <xf numFmtId="180" fontId="25" fillId="0" borderId="21" xfId="5" applyNumberFormat="1" applyFont="1" applyFill="1" applyBorder="1" applyAlignment="1" applyProtection="1">
      <alignment vertical="center" shrinkToFit="1"/>
      <protection locked="0"/>
    </xf>
    <xf numFmtId="180" fontId="25" fillId="0" borderId="22" xfId="5" applyNumberFormat="1" applyFont="1" applyFill="1" applyBorder="1" applyAlignment="1" applyProtection="1">
      <alignment vertical="center" shrinkToFit="1"/>
      <protection locked="0"/>
    </xf>
    <xf numFmtId="38" fontId="26" fillId="0" borderId="40" xfId="5" applyFont="1" applyFill="1" applyBorder="1" applyAlignment="1" applyProtection="1">
      <alignment vertical="center" shrinkToFit="1"/>
      <protection locked="0"/>
    </xf>
    <xf numFmtId="0" fontId="25" fillId="0" borderId="12" xfId="4" applyFont="1" applyBorder="1" applyAlignment="1">
      <alignment vertical="center" shrinkToFit="1"/>
    </xf>
    <xf numFmtId="0" fontId="25" fillId="12" borderId="1" xfId="4" applyFont="1" applyFill="1" applyBorder="1" applyAlignment="1">
      <alignment horizontal="left" vertical="center" shrinkToFit="1"/>
    </xf>
    <xf numFmtId="180" fontId="25" fillId="12" borderId="15" xfId="5" applyNumberFormat="1" applyFont="1" applyFill="1" applyBorder="1" applyAlignment="1" applyProtection="1">
      <alignment vertical="center" shrinkToFit="1"/>
    </xf>
    <xf numFmtId="180" fontId="25" fillId="12" borderId="1" xfId="5" applyNumberFormat="1" applyFont="1" applyFill="1" applyBorder="1" applyAlignment="1" applyProtection="1">
      <alignment vertical="center" shrinkToFit="1"/>
    </xf>
    <xf numFmtId="180" fontId="25" fillId="0" borderId="19" xfId="5" applyNumberFormat="1" applyFont="1" applyFill="1" applyBorder="1" applyAlignment="1" applyProtection="1">
      <alignment vertical="center" shrinkToFit="1"/>
    </xf>
    <xf numFmtId="180" fontId="25" fillId="0" borderId="18" xfId="5" applyNumberFormat="1" applyFont="1" applyFill="1" applyBorder="1" applyAlignment="1" applyProtection="1">
      <alignment vertical="center" shrinkToFit="1"/>
    </xf>
    <xf numFmtId="0" fontId="25" fillId="0" borderId="15" xfId="4" applyFont="1" applyBorder="1" applyAlignment="1" applyProtection="1">
      <alignment horizontal="left" vertical="center" shrinkToFit="1"/>
      <protection locked="0"/>
    </xf>
    <xf numFmtId="180" fontId="25" fillId="0" borderId="41" xfId="5" applyNumberFormat="1" applyFont="1" applyFill="1" applyBorder="1" applyAlignment="1" applyProtection="1">
      <alignment vertical="center" shrinkToFit="1"/>
    </xf>
    <xf numFmtId="0" fontId="25" fillId="0" borderId="1" xfId="4" applyFont="1" applyBorder="1" applyAlignment="1" applyProtection="1">
      <alignment horizontal="left" vertical="center" shrinkToFit="1"/>
      <protection locked="0"/>
    </xf>
    <xf numFmtId="180" fontId="25" fillId="0" borderId="1" xfId="5" applyNumberFormat="1" applyFont="1" applyFill="1" applyBorder="1" applyAlignment="1" applyProtection="1">
      <alignment vertical="center" shrinkToFit="1"/>
      <protection locked="0"/>
    </xf>
    <xf numFmtId="0" fontId="25" fillId="12" borderId="12" xfId="4" applyFont="1" applyFill="1" applyBorder="1" applyAlignment="1">
      <alignment vertical="center" shrinkToFit="1"/>
    </xf>
    <xf numFmtId="0" fontId="25" fillId="12" borderId="3" xfId="4" applyFont="1" applyFill="1" applyBorder="1" applyAlignment="1">
      <alignment horizontal="left" vertical="center" shrinkToFit="1"/>
    </xf>
    <xf numFmtId="180" fontId="25" fillId="12" borderId="12" xfId="5" applyNumberFormat="1" applyFont="1" applyFill="1" applyBorder="1" applyAlignment="1" applyProtection="1">
      <alignment vertical="center" shrinkToFit="1"/>
    </xf>
    <xf numFmtId="180" fontId="25" fillId="12" borderId="25" xfId="5" applyNumberFormat="1" applyFont="1" applyFill="1" applyBorder="1" applyAlignment="1" applyProtection="1">
      <alignment vertical="center" shrinkToFit="1"/>
    </xf>
    <xf numFmtId="180" fontId="25" fillId="12" borderId="26" xfId="5" applyNumberFormat="1" applyFont="1" applyFill="1" applyBorder="1" applyAlignment="1" applyProtection="1">
      <alignment vertical="center" shrinkToFit="1"/>
    </xf>
    <xf numFmtId="0" fontId="25" fillId="0" borderId="43" xfId="4" applyFont="1" applyBorder="1" applyAlignment="1" applyProtection="1">
      <alignment horizontal="left" vertical="center" shrinkToFit="1"/>
      <protection locked="0"/>
    </xf>
    <xf numFmtId="180" fontId="25" fillId="0" borderId="27" xfId="5" applyNumberFormat="1" applyFont="1" applyFill="1" applyBorder="1" applyAlignment="1" applyProtection="1">
      <alignment vertical="center" shrinkToFit="1"/>
      <protection locked="0"/>
    </xf>
    <xf numFmtId="180" fontId="25" fillId="0" borderId="44" xfId="5" applyNumberFormat="1" applyFont="1" applyFill="1" applyBorder="1" applyAlignment="1" applyProtection="1">
      <alignment vertical="center" shrinkToFit="1"/>
      <protection locked="0"/>
    </xf>
    <xf numFmtId="180" fontId="25" fillId="0" borderId="45" xfId="5" applyNumberFormat="1" applyFont="1" applyFill="1" applyBorder="1" applyAlignment="1" applyProtection="1">
      <alignment vertical="center" shrinkToFit="1"/>
      <protection locked="0"/>
    </xf>
    <xf numFmtId="0" fontId="25" fillId="0" borderId="0" xfId="4" applyFont="1" applyAlignment="1" applyProtection="1">
      <alignment horizontal="left" vertical="center" shrinkToFit="1"/>
      <protection locked="0"/>
    </xf>
    <xf numFmtId="180" fontId="25" fillId="0" borderId="41" xfId="5" applyNumberFormat="1" applyFont="1" applyFill="1" applyBorder="1" applyAlignment="1" applyProtection="1">
      <alignment vertical="center" shrinkToFit="1"/>
      <protection locked="0"/>
    </xf>
    <xf numFmtId="180" fontId="25" fillId="0" borderId="46" xfId="5" applyNumberFormat="1" applyFont="1" applyFill="1" applyBorder="1" applyAlignment="1" applyProtection="1">
      <alignment vertical="center" shrinkToFit="1"/>
      <protection locked="0"/>
    </xf>
    <xf numFmtId="180" fontId="25" fillId="0" borderId="47" xfId="5" applyNumberFormat="1" applyFont="1" applyFill="1" applyBorder="1" applyAlignment="1" applyProtection="1">
      <alignment vertical="center" shrinkToFit="1"/>
      <protection locked="0"/>
    </xf>
    <xf numFmtId="0" fontId="25" fillId="12" borderId="13" xfId="4" applyFont="1" applyFill="1" applyBorder="1" applyAlignment="1">
      <alignment horizontal="left" vertical="center" shrinkToFit="1"/>
    </xf>
    <xf numFmtId="0" fontId="25" fillId="12" borderId="24" xfId="4" applyFont="1" applyFill="1" applyBorder="1">
      <alignment vertical="center"/>
    </xf>
    <xf numFmtId="180" fontId="25" fillId="12" borderId="23" xfId="5" applyNumberFormat="1" applyFont="1" applyFill="1" applyBorder="1" applyAlignment="1" applyProtection="1">
      <alignment vertical="center" shrinkToFit="1"/>
    </xf>
    <xf numFmtId="180" fontId="25" fillId="12" borderId="28" xfId="5" applyNumberFormat="1" applyFont="1" applyFill="1" applyBorder="1" applyAlignment="1" applyProtection="1">
      <alignment vertical="center" shrinkToFit="1"/>
    </xf>
    <xf numFmtId="180" fontId="25" fillId="12" borderId="3" xfId="5" applyNumberFormat="1" applyFont="1" applyFill="1" applyBorder="1" applyAlignment="1" applyProtection="1">
      <alignment vertical="center" shrinkToFit="1"/>
    </xf>
    <xf numFmtId="0" fontId="29" fillId="0" borderId="48" xfId="4" applyFont="1" applyBorder="1">
      <alignment vertical="center"/>
    </xf>
    <xf numFmtId="0" fontId="30" fillId="0" borderId="48" xfId="4" applyFont="1" applyBorder="1">
      <alignment vertical="center"/>
    </xf>
    <xf numFmtId="0" fontId="27" fillId="0" borderId="40" xfId="4" applyFont="1" applyBorder="1">
      <alignment vertical="center"/>
    </xf>
    <xf numFmtId="0" fontId="31" fillId="0" borderId="38" xfId="4" applyFont="1" applyBorder="1">
      <alignment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38" fontId="17" fillId="6" borderId="4" xfId="2" applyFont="1" applyFill="1" applyBorder="1" applyAlignment="1" applyProtection="1">
      <alignment horizontal="center" vertical="center" shrinkToFit="1"/>
    </xf>
    <xf numFmtId="38" fontId="17" fillId="6" borderId="5" xfId="2" applyFont="1" applyFill="1" applyBorder="1" applyAlignment="1" applyProtection="1">
      <alignment horizontal="center" vertical="center" shrinkToFit="1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0" fontId="4" fillId="11" borderId="23" xfId="0" applyFont="1" applyFill="1" applyBorder="1" applyAlignment="1">
      <alignment horizontal="left" vertical="center" shrinkToFit="1"/>
    </xf>
    <xf numFmtId="0" fontId="4" fillId="0" borderId="24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vertical="center" shrinkToFit="1"/>
    </xf>
    <xf numFmtId="0" fontId="4" fillId="10" borderId="4" xfId="0" applyFont="1" applyFill="1" applyBorder="1" applyAlignment="1">
      <alignment horizontal="left" vertical="center" shrinkToFit="1"/>
    </xf>
    <xf numFmtId="0" fontId="4" fillId="10" borderId="5" xfId="0" applyFont="1" applyFill="1" applyBorder="1" applyAlignment="1">
      <alignment vertical="center" shrinkToFit="1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5" fillId="12" borderId="4" xfId="4" applyFont="1" applyFill="1" applyBorder="1" applyAlignment="1">
      <alignment horizontal="left" vertical="center" shrinkToFit="1"/>
    </xf>
    <xf numFmtId="0" fontId="25" fillId="12" borderId="5" xfId="4" applyFont="1" applyFill="1" applyBorder="1" applyAlignment="1">
      <alignment vertical="center" shrinkToFit="1"/>
    </xf>
    <xf numFmtId="0" fontId="24" fillId="12" borderId="4" xfId="4" applyFont="1" applyFill="1" applyBorder="1" applyAlignment="1">
      <alignment horizontal="center" vertical="center"/>
    </xf>
    <xf numFmtId="0" fontId="24" fillId="12" borderId="5" xfId="4" applyFont="1" applyFill="1" applyBorder="1" applyAlignment="1">
      <alignment horizontal="center" vertical="center"/>
    </xf>
    <xf numFmtId="0" fontId="24" fillId="12" borderId="31" xfId="4" applyFont="1" applyFill="1" applyBorder="1" applyAlignment="1">
      <alignment horizontal="center" vertical="center"/>
    </xf>
    <xf numFmtId="0" fontId="24" fillId="12" borderId="29" xfId="4" applyFont="1" applyFill="1" applyBorder="1" applyAlignment="1">
      <alignment horizontal="center" vertical="center"/>
    </xf>
    <xf numFmtId="0" fontId="25" fillId="12" borderId="2" xfId="4" applyFont="1" applyFill="1" applyBorder="1" applyAlignment="1">
      <alignment horizontal="right" vertical="center" textRotation="255"/>
    </xf>
    <xf numFmtId="0" fontId="25" fillId="12" borderId="3" xfId="4" applyFont="1" applyFill="1" applyBorder="1" applyAlignment="1">
      <alignment horizontal="right" vertical="center" textRotation="255"/>
    </xf>
    <xf numFmtId="0" fontId="24" fillId="12" borderId="4" xfId="4" applyFont="1" applyFill="1" applyBorder="1" applyAlignment="1">
      <alignment horizontal="center" vertical="center" wrapText="1" shrinkToFit="1"/>
    </xf>
    <xf numFmtId="0" fontId="24" fillId="12" borderId="5" xfId="4" applyFont="1" applyFill="1" applyBorder="1" applyAlignment="1">
      <alignment horizontal="center" vertical="center" wrapText="1" shrinkToFit="1"/>
    </xf>
    <xf numFmtId="0" fontId="25" fillId="0" borderId="4" xfId="4" applyFont="1" applyBorder="1" applyAlignment="1">
      <alignment horizontal="left" vertical="center" shrinkToFit="1"/>
    </xf>
    <xf numFmtId="0" fontId="25" fillId="0" borderId="5" xfId="4" applyFont="1" applyBorder="1" applyAlignment="1">
      <alignment vertical="center" shrinkToFit="1"/>
    </xf>
    <xf numFmtId="0" fontId="25" fillId="12" borderId="23" xfId="4" applyFont="1" applyFill="1" applyBorder="1" applyAlignment="1">
      <alignment horizontal="left" vertical="center" shrinkToFit="1"/>
    </xf>
    <xf numFmtId="0" fontId="25" fillId="12" borderId="24" xfId="4" applyFont="1" applyFill="1" applyBorder="1" applyAlignment="1">
      <alignment vertical="center" shrinkToFit="1"/>
    </xf>
    <xf numFmtId="0" fontId="25" fillId="0" borderId="42" xfId="4" applyFont="1" applyBorder="1" applyAlignment="1">
      <alignment horizontal="center" vertical="center" textRotation="255" shrinkToFit="1"/>
    </xf>
    <xf numFmtId="0" fontId="29" fillId="0" borderId="7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5" fillId="12" borderId="12" xfId="4" applyFont="1" applyFill="1" applyBorder="1" applyAlignment="1">
      <alignment horizontal="left" vertical="center" shrinkToFit="1"/>
    </xf>
    <xf numFmtId="0" fontId="25" fillId="12" borderId="13" xfId="4" applyFont="1" applyFill="1" applyBorder="1" applyAlignment="1">
      <alignment vertical="center" shrinkToFit="1"/>
    </xf>
  </cellXfs>
  <cellStyles count="6"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  <cellStyle name="標準s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487676</xdr:colOff>
      <xdr:row>19</xdr:row>
      <xdr:rowOff>43816</xdr:rowOff>
    </xdr:from>
    <xdr:to>
      <xdr:col>13</xdr:col>
      <xdr:colOff>68580</xdr:colOff>
      <xdr:row>21</xdr:row>
      <xdr:rowOff>274320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37756" y="7259956"/>
          <a:ext cx="4701544" cy="931544"/>
        </a:xfrm>
        <a:prstGeom prst="borderCallout1">
          <a:avLst>
            <a:gd name="adj1" fmla="val 50818"/>
            <a:gd name="adj2" fmla="val -111"/>
            <a:gd name="adj3" fmla="val 53053"/>
            <a:gd name="adj4" fmla="val -5380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件</a:t>
          </a:r>
          <a:r>
            <a:rPr kumimoji="1" lang="en-US" altLang="ja-JP" sz="1100"/>
            <a:t>10</a:t>
          </a:r>
          <a:r>
            <a:rPr kumimoji="1" lang="ja-JP" altLang="en-US" sz="1100"/>
            <a:t>万円以上の物が対象</a:t>
          </a:r>
          <a:endParaRPr kumimoji="1" lang="en-US" altLang="ja-JP" sz="1100"/>
        </a:p>
        <a:p>
          <a:pPr algn="l"/>
          <a:r>
            <a:rPr kumimoji="1" lang="ja-JP" altLang="en-US" sz="1100"/>
            <a:t>法定耐用年数に応じ算出する。　</a:t>
          </a:r>
          <a:endParaRPr kumimoji="1" lang="en-US" altLang="ja-JP" sz="1100"/>
        </a:p>
        <a:p>
          <a:pPr algn="l"/>
          <a:r>
            <a:rPr kumimoji="1" lang="ja-JP" altLang="en-US" sz="1100"/>
            <a:t>取得額</a:t>
          </a:r>
          <a:r>
            <a:rPr kumimoji="1" lang="en-US" altLang="ja-JP" sz="1100"/>
            <a:t>÷</a:t>
          </a:r>
          <a:r>
            <a:rPr kumimoji="1" lang="ja-JP" altLang="en-US" sz="1100"/>
            <a:t>法定耐用年数</a:t>
          </a:r>
          <a:r>
            <a:rPr kumimoji="1" lang="en-US" altLang="ja-JP" sz="1100"/>
            <a:t>÷12</a:t>
          </a:r>
          <a:r>
            <a:rPr kumimoji="1" lang="ja-JP" altLang="en-US" sz="1100"/>
            <a:t>ケ月</a:t>
          </a:r>
          <a:endParaRPr kumimoji="1" lang="en-US" altLang="ja-JP" sz="1100"/>
        </a:p>
        <a:p>
          <a:pPr algn="l"/>
          <a:r>
            <a:rPr kumimoji="1" lang="en-US" altLang="ja-JP" sz="1100"/>
            <a:t> ※</a:t>
          </a:r>
          <a:r>
            <a:rPr kumimoji="1" lang="ja-JP" altLang="en-US" sz="1100"/>
            <a:t>法定耐用年数は、参考資料集「主な減価償却資産の耐用年数表」を参照。</a:t>
          </a:r>
        </a:p>
      </xdr:txBody>
    </xdr:sp>
    <xdr:clientData/>
  </xdr:twoCellAnchor>
  <xdr:twoCellAnchor>
    <xdr:from>
      <xdr:col>4</xdr:col>
      <xdr:colOff>190499</xdr:colOff>
      <xdr:row>17</xdr:row>
      <xdr:rowOff>323851</xdr:rowOff>
    </xdr:from>
    <xdr:to>
      <xdr:col>10</xdr:col>
      <xdr:colOff>628650</xdr:colOff>
      <xdr:row>18</xdr:row>
      <xdr:rowOff>276225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05199" y="6867526"/>
          <a:ext cx="5295901" cy="304799"/>
        </a:xfrm>
        <a:prstGeom prst="borderCallout1">
          <a:avLst>
            <a:gd name="adj1" fmla="val 53706"/>
            <a:gd name="adj2" fmla="val 195"/>
            <a:gd name="adj3" fmla="val 186047"/>
            <a:gd name="adj4" fmla="val -1267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仲介手数料・礼金も含む。　返却される予定の敷金・保証料等は含まない。</a:t>
          </a:r>
        </a:p>
      </xdr:txBody>
    </xdr:sp>
    <xdr:clientData/>
  </xdr:twoCellAnchor>
  <xdr:twoCellAnchor>
    <xdr:from>
      <xdr:col>4</xdr:col>
      <xdr:colOff>666749</xdr:colOff>
      <xdr:row>22</xdr:row>
      <xdr:rowOff>428625</xdr:rowOff>
    </xdr:from>
    <xdr:to>
      <xdr:col>7</xdr:col>
      <xdr:colOff>457200</xdr:colOff>
      <xdr:row>23</xdr:row>
      <xdr:rowOff>285750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81449" y="8734425"/>
          <a:ext cx="2219326" cy="314325"/>
        </a:xfrm>
        <a:prstGeom prst="borderCallout1">
          <a:avLst>
            <a:gd name="adj1" fmla="val 58404"/>
            <a:gd name="adj2" fmla="val -2005"/>
            <a:gd name="adj3" fmla="val -178262"/>
            <a:gd name="adj4" fmla="val -490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借入金の返済額は記入しない。</a:t>
          </a:r>
        </a:p>
      </xdr:txBody>
    </xdr:sp>
    <xdr:clientData/>
  </xdr:twoCellAnchor>
  <xdr:twoCellAnchor>
    <xdr:from>
      <xdr:col>4</xdr:col>
      <xdr:colOff>276223</xdr:colOff>
      <xdr:row>15</xdr:row>
      <xdr:rowOff>190500</xdr:rowOff>
    </xdr:from>
    <xdr:to>
      <xdr:col>8</xdr:col>
      <xdr:colOff>219075</xdr:colOff>
      <xdr:row>17</xdr:row>
      <xdr:rowOff>9525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90923" y="6029325"/>
          <a:ext cx="3181352" cy="523875"/>
        </a:xfrm>
        <a:prstGeom prst="borderCallout1">
          <a:avLst>
            <a:gd name="adj1" fmla="val 56250"/>
            <a:gd name="adj2" fmla="val -490"/>
            <a:gd name="adj3" fmla="val 50637"/>
            <a:gd name="adj4" fmla="val -2149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1</a:t>
          </a:r>
          <a:r>
            <a:rPr kumimoji="1" lang="ja-JP" altLang="en-US" sz="1100"/>
            <a:t>件</a:t>
          </a:r>
          <a:r>
            <a:rPr kumimoji="1" lang="en-US" altLang="ja-JP" sz="1100"/>
            <a:t>10</a:t>
          </a:r>
          <a:r>
            <a:rPr kumimoji="1" lang="ja-JP" altLang="en-US" sz="1100"/>
            <a:t>万円未満の物は合計額で記入。　</a:t>
          </a:r>
          <a:endParaRPr kumimoji="1" lang="en-US" altLang="ja-JP" sz="1100"/>
        </a:p>
        <a:p>
          <a:pPr algn="l"/>
          <a:r>
            <a:rPr kumimoji="1" lang="ja-JP" altLang="en-US" sz="1100"/>
            <a:t>　（</a:t>
          </a:r>
          <a:r>
            <a:rPr kumimoji="1" lang="en-US" altLang="ja-JP" sz="1100"/>
            <a:t>1</a:t>
          </a:r>
          <a:r>
            <a:rPr kumimoji="1" lang="ja-JP" altLang="en-US" sz="1100"/>
            <a:t>件</a:t>
          </a:r>
          <a:r>
            <a:rPr kumimoji="1" lang="en-US" altLang="ja-JP" sz="1100"/>
            <a:t>10</a:t>
          </a:r>
          <a:r>
            <a:rPr kumimoji="1" lang="ja-JP" altLang="en-US" sz="1100"/>
            <a:t>万円以上の物は記入しない）</a:t>
          </a:r>
        </a:p>
      </xdr:txBody>
    </xdr:sp>
    <xdr:clientData/>
  </xdr:twoCellAnchor>
  <xdr:twoCellAnchor>
    <xdr:from>
      <xdr:col>4</xdr:col>
      <xdr:colOff>190499</xdr:colOff>
      <xdr:row>6</xdr:row>
      <xdr:rowOff>123824</xdr:rowOff>
    </xdr:from>
    <xdr:to>
      <xdr:col>8</xdr:col>
      <xdr:colOff>247650</xdr:colOff>
      <xdr:row>7</xdr:row>
      <xdr:rowOff>304800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05199" y="2790824"/>
          <a:ext cx="3295651" cy="533401"/>
        </a:xfrm>
        <a:prstGeom prst="borderCallout1">
          <a:avLst>
            <a:gd name="adj1" fmla="val 41304"/>
            <a:gd name="adj2" fmla="val 499"/>
            <a:gd name="adj3" fmla="val 68370"/>
            <a:gd name="adj4" fmla="val -3582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雇用した従業員の給与を記入。</a:t>
          </a:r>
          <a:endParaRPr kumimoji="1" lang="en-US" altLang="ja-JP" sz="1100"/>
        </a:p>
        <a:p>
          <a:pPr algn="l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個人事業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の場合、個人事業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主の取分は含めない。</a:t>
          </a:r>
          <a:endParaRPr kumimoji="1" lang="ja-JP" altLang="en-US" sz="1100" b="0"/>
        </a:p>
      </xdr:txBody>
    </xdr:sp>
    <xdr:clientData/>
  </xdr:twoCellAnchor>
  <xdr:twoCellAnchor>
    <xdr:from>
      <xdr:col>4</xdr:col>
      <xdr:colOff>695324</xdr:colOff>
      <xdr:row>11</xdr:row>
      <xdr:rowOff>38100</xdr:rowOff>
    </xdr:from>
    <xdr:to>
      <xdr:col>9</xdr:col>
      <xdr:colOff>314325</xdr:colOff>
      <xdr:row>12</xdr:row>
      <xdr:rowOff>190501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010024" y="4467225"/>
          <a:ext cx="3667126" cy="504826"/>
        </a:xfrm>
        <a:prstGeom prst="borderCallout1">
          <a:avLst>
            <a:gd name="adj1" fmla="val 48954"/>
            <a:gd name="adj2" fmla="val 462"/>
            <a:gd name="adj3" fmla="val 102052"/>
            <a:gd name="adj4" fmla="val -3201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新聞広告などのメディア掲載料、宣伝用ホームページ作成など、間接的な宣伝にかかった費用。</a:t>
          </a:r>
        </a:p>
      </xdr:txBody>
    </xdr:sp>
    <xdr:clientData/>
  </xdr:twoCellAnchor>
  <xdr:twoCellAnchor>
    <xdr:from>
      <xdr:col>4</xdr:col>
      <xdr:colOff>723899</xdr:colOff>
      <xdr:row>12</xdr:row>
      <xdr:rowOff>304800</xdr:rowOff>
    </xdr:from>
    <xdr:to>
      <xdr:col>9</xdr:col>
      <xdr:colOff>419099</xdr:colOff>
      <xdr:row>14</xdr:row>
      <xdr:rowOff>104776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38599" y="5086350"/>
          <a:ext cx="3743325" cy="504826"/>
        </a:xfrm>
        <a:prstGeom prst="borderCallout1">
          <a:avLst>
            <a:gd name="adj1" fmla="val 45180"/>
            <a:gd name="adj2" fmla="val -579"/>
            <a:gd name="adj3" fmla="val 45765"/>
            <a:gd name="adj4" fmla="val -2957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特定の商品を売る為のキャンペーン費用、販売手数料など、直接的な販売促進のためにかかった費用。</a:t>
          </a:r>
        </a:p>
      </xdr:txBody>
    </xdr:sp>
    <xdr:clientData/>
  </xdr:twoCellAnchor>
  <xdr:twoCellAnchor>
    <xdr:from>
      <xdr:col>4</xdr:col>
      <xdr:colOff>314323</xdr:colOff>
      <xdr:row>9</xdr:row>
      <xdr:rowOff>38100</xdr:rowOff>
    </xdr:from>
    <xdr:to>
      <xdr:col>8</xdr:col>
      <xdr:colOff>371475</xdr:colOff>
      <xdr:row>10</xdr:row>
      <xdr:rowOff>266700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29023" y="3762375"/>
          <a:ext cx="3295652" cy="581025"/>
        </a:xfrm>
        <a:prstGeom prst="borderCallout1">
          <a:avLst>
            <a:gd name="adj1" fmla="val 46955"/>
            <a:gd name="adj2" fmla="val -114"/>
            <a:gd name="adj3" fmla="val 83474"/>
            <a:gd name="adj4" fmla="val -208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会社（事業主）が負担する社会保険料。　</a:t>
          </a:r>
          <a:endParaRPr kumimoji="1" lang="en-US" altLang="ja-JP" sz="1100"/>
        </a:p>
        <a:p>
          <a:pPr algn="l"/>
          <a:r>
            <a:rPr kumimoji="1" lang="ja-JP" altLang="en-US" sz="1100"/>
            <a:t>（健康保険料、厚生年金保険料、労働保険など）</a:t>
          </a:r>
        </a:p>
      </xdr:txBody>
    </xdr:sp>
    <xdr:clientData/>
  </xdr:twoCellAnchor>
  <xdr:twoCellAnchor>
    <xdr:from>
      <xdr:col>4</xdr:col>
      <xdr:colOff>228600</xdr:colOff>
      <xdr:row>30</xdr:row>
      <xdr:rowOff>276225</xdr:rowOff>
    </xdr:from>
    <xdr:to>
      <xdr:col>6</xdr:col>
      <xdr:colOff>581025</xdr:colOff>
      <xdr:row>30</xdr:row>
      <xdr:rowOff>590550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43300" y="11096625"/>
          <a:ext cx="1971675" cy="314325"/>
        </a:xfrm>
        <a:prstGeom prst="borderCallout1">
          <a:avLst>
            <a:gd name="adj1" fmla="val 52961"/>
            <a:gd name="adj2" fmla="val -406"/>
            <a:gd name="adj3" fmla="val 312709"/>
            <a:gd name="adj4" fmla="val -2564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自己資金（資本金）　を記入。</a:t>
          </a:r>
        </a:p>
      </xdr:txBody>
    </xdr:sp>
    <xdr:clientData/>
  </xdr:twoCellAnchor>
  <xdr:twoCellAnchor>
    <xdr:from>
      <xdr:col>4</xdr:col>
      <xdr:colOff>247648</xdr:colOff>
      <xdr:row>43</xdr:row>
      <xdr:rowOff>133349</xdr:rowOff>
    </xdr:from>
    <xdr:to>
      <xdr:col>7</xdr:col>
      <xdr:colOff>304800</xdr:colOff>
      <xdr:row>45</xdr:row>
      <xdr:rowOff>123824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562348" y="15792449"/>
          <a:ext cx="2486027" cy="676275"/>
        </a:xfrm>
        <a:prstGeom prst="borderCallout1">
          <a:avLst>
            <a:gd name="adj1" fmla="val 39583"/>
            <a:gd name="adj2" fmla="val -248"/>
            <a:gd name="adj3" fmla="val 76049"/>
            <a:gd name="adj4" fmla="val -203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1</a:t>
          </a:r>
          <a:r>
            <a:rPr kumimoji="1" lang="ja-JP" altLang="en-US" sz="1100"/>
            <a:t>件</a:t>
          </a:r>
          <a:r>
            <a:rPr kumimoji="1" lang="en-US" altLang="ja-JP" sz="1100"/>
            <a:t>10</a:t>
          </a:r>
          <a:r>
            <a:rPr kumimoji="1" lang="ja-JP" altLang="en-US" sz="1100"/>
            <a:t>万円以上の物を合計で記入。 </a:t>
          </a:r>
          <a:endParaRPr kumimoji="1" lang="en-US" altLang="ja-JP" sz="1100"/>
        </a:p>
        <a:p>
          <a:pPr algn="l"/>
          <a:r>
            <a:rPr kumimoji="1" lang="ja-JP" altLang="en-US" sz="1100"/>
            <a:t>　　　　</a:t>
          </a:r>
          <a:r>
            <a:rPr kumimoji="1" lang="en-US" altLang="ja-JP" sz="1100"/>
            <a:t>  (</a:t>
          </a:r>
          <a:r>
            <a:rPr kumimoji="1" lang="ja-JP" altLang="en-US" sz="1100"/>
            <a:t>減価償却の対象となる</a:t>
          </a:r>
          <a:r>
            <a:rPr kumimoji="1" lang="en-US" altLang="ja-JP" sz="1100"/>
            <a:t>)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266699</xdr:colOff>
      <xdr:row>45</xdr:row>
      <xdr:rowOff>276225</xdr:rowOff>
    </xdr:from>
    <xdr:to>
      <xdr:col>6</xdr:col>
      <xdr:colOff>409575</xdr:colOff>
      <xdr:row>46</xdr:row>
      <xdr:rowOff>266700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81399" y="16621125"/>
          <a:ext cx="1762126" cy="333375"/>
        </a:xfrm>
        <a:prstGeom prst="borderCallout1">
          <a:avLst>
            <a:gd name="adj1" fmla="val 50750"/>
            <a:gd name="adj2" fmla="val 1191"/>
            <a:gd name="adj3" fmla="val -25418"/>
            <a:gd name="adj4" fmla="val -2999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敷金・保証金などを記入。　</a:t>
          </a:r>
          <a:endParaRPr kumimoji="1" lang="en-US" altLang="ja-JP" sz="1100"/>
        </a:p>
      </xdr:txBody>
    </xdr:sp>
    <xdr:clientData/>
  </xdr:twoCellAnchor>
  <xdr:twoCellAnchor>
    <xdr:from>
      <xdr:col>4</xdr:col>
      <xdr:colOff>647697</xdr:colOff>
      <xdr:row>32</xdr:row>
      <xdr:rowOff>238124</xdr:rowOff>
    </xdr:from>
    <xdr:to>
      <xdr:col>9</xdr:col>
      <xdr:colOff>123826</xdr:colOff>
      <xdr:row>33</xdr:row>
      <xdr:rowOff>266699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62397" y="12125324"/>
          <a:ext cx="3524254" cy="371475"/>
        </a:xfrm>
        <a:prstGeom prst="borderCallout1">
          <a:avLst>
            <a:gd name="adj1" fmla="val 55787"/>
            <a:gd name="adj2" fmla="val 39"/>
            <a:gd name="adj3" fmla="val 92129"/>
            <a:gd name="adj4" fmla="val -2887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月次損益計算書の売上のうち当月現金売上額を記入。　</a:t>
          </a:r>
        </a:p>
      </xdr:txBody>
    </xdr:sp>
    <xdr:clientData/>
  </xdr:twoCellAnchor>
  <xdr:twoCellAnchor>
    <xdr:from>
      <xdr:col>5</xdr:col>
      <xdr:colOff>314325</xdr:colOff>
      <xdr:row>34</xdr:row>
      <xdr:rowOff>228599</xdr:rowOff>
    </xdr:from>
    <xdr:to>
      <xdr:col>9</xdr:col>
      <xdr:colOff>257175</xdr:colOff>
      <xdr:row>36</xdr:row>
      <xdr:rowOff>123824</xdr:rowOff>
    </xdr:to>
    <xdr:sp macro="" textlink="">
      <xdr:nvSpPr>
        <xdr:cNvPr id="14" name="線吹き出し 1 (枠付き)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438650" y="12801599"/>
          <a:ext cx="3181350" cy="581025"/>
        </a:xfrm>
        <a:prstGeom prst="borderCallout1">
          <a:avLst>
            <a:gd name="adj1" fmla="val 47011"/>
            <a:gd name="adj2" fmla="val -2004"/>
            <a:gd name="adj3" fmla="val -3692"/>
            <a:gd name="adj4" fmla="val -3682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月次損益計算書の売上金のうち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売掛金</a:t>
          </a:r>
          <a:r>
            <a:rPr kumimoji="1" lang="ja-JP" altLang="en-US" sz="1100"/>
            <a:t>回収額を</a:t>
          </a:r>
          <a:endParaRPr kumimoji="1" lang="en-US" altLang="ja-JP" sz="1100"/>
        </a:p>
        <a:p>
          <a:pPr algn="l"/>
          <a:r>
            <a:rPr kumimoji="1" lang="ja-JP" altLang="en-US" sz="1100"/>
            <a:t>回収月に応じ記入。</a:t>
          </a:r>
        </a:p>
      </xdr:txBody>
    </xdr:sp>
    <xdr:clientData/>
  </xdr:twoCellAnchor>
  <xdr:twoCellAnchor>
    <xdr:from>
      <xdr:col>4</xdr:col>
      <xdr:colOff>335280</xdr:colOff>
      <xdr:row>2</xdr:row>
      <xdr:rowOff>228600</xdr:rowOff>
    </xdr:from>
    <xdr:to>
      <xdr:col>7</xdr:col>
      <xdr:colOff>504825</xdr:colOff>
      <xdr:row>4</xdr:row>
      <xdr:rowOff>247650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649980" y="1485900"/>
          <a:ext cx="2598420" cy="723900"/>
        </a:xfrm>
        <a:prstGeom prst="borderCallout1">
          <a:avLst>
            <a:gd name="adj1" fmla="val 48601"/>
            <a:gd name="adj2" fmla="val -833"/>
            <a:gd name="adj3" fmla="val 50006"/>
            <a:gd name="adj4" fmla="val -50969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事業形態に応じた「売上げ予測計算式」を活用。</a:t>
          </a:r>
          <a:endParaRPr kumimoji="1" lang="en-US" altLang="ja-JP" sz="1100"/>
        </a:p>
        <a:p>
          <a:pPr algn="l"/>
          <a:r>
            <a:rPr kumimoji="1" lang="ja-JP" altLang="en-US" sz="1100"/>
            <a:t>　・・・・「参考資料集」売上予測シート</a:t>
          </a:r>
        </a:p>
      </xdr:txBody>
    </xdr:sp>
    <xdr:clientData/>
  </xdr:twoCellAnchor>
  <xdr:oneCellAnchor>
    <xdr:from>
      <xdr:col>7</xdr:col>
      <xdr:colOff>952500</xdr:colOff>
      <xdr:row>4</xdr:row>
      <xdr:rowOff>304800</xdr:rowOff>
    </xdr:from>
    <xdr:ext cx="2028825" cy="5524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553200" y="2266950"/>
          <a:ext cx="2028825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428625</xdr:colOff>
      <xdr:row>4</xdr:row>
      <xdr:rowOff>304799</xdr:rowOff>
    </xdr:from>
    <xdr:to>
      <xdr:col>12</xdr:col>
      <xdr:colOff>333375</xdr:colOff>
      <xdr:row>7</xdr:row>
      <xdr:rowOff>76200</xdr:rowOff>
    </xdr:to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791450" y="2266949"/>
          <a:ext cx="2333625" cy="828676"/>
        </a:xfrm>
        <a:prstGeom prst="borderCallout1">
          <a:avLst>
            <a:gd name="adj1" fmla="val 48601"/>
            <a:gd name="adj2" fmla="val -833"/>
            <a:gd name="adj3" fmla="val -13258"/>
            <a:gd name="adj4" fmla="val -20724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一般的に売上高に応じ変動します。</a:t>
          </a:r>
          <a:endParaRPr kumimoji="1" lang="en-US" altLang="ja-JP" sz="1100"/>
        </a:p>
        <a:p>
          <a:pPr algn="l"/>
          <a:r>
            <a:rPr kumimoji="1" lang="ja-JP" altLang="en-US" sz="1100"/>
            <a:t>製造業・・・製造原価</a:t>
          </a:r>
          <a:endParaRPr kumimoji="1" lang="en-US" altLang="ja-JP" sz="1100"/>
        </a:p>
        <a:p>
          <a:pPr algn="l"/>
          <a:r>
            <a:rPr kumimoji="1" lang="ja-JP" altLang="en-US" sz="1100"/>
            <a:t>卸・小売り・・・仕入れ額</a:t>
          </a:r>
          <a:endParaRPr kumimoji="1" lang="en-US" altLang="ja-JP" sz="1100"/>
        </a:p>
        <a:p>
          <a:pPr algn="l"/>
          <a:r>
            <a:rPr kumimoji="1" lang="ja-JP" altLang="en-US" sz="1100"/>
            <a:t>飲食・・・食材仕入れ額</a:t>
          </a:r>
          <a:endParaRPr kumimoji="1" lang="en-US" altLang="ja-JP" sz="1100"/>
        </a:p>
      </xdr:txBody>
    </xdr:sp>
    <xdr:clientData/>
  </xdr:twoCellAnchor>
  <xdr:twoCellAnchor>
    <xdr:from>
      <xdr:col>7</xdr:col>
      <xdr:colOff>819150</xdr:colOff>
      <xdr:row>54</xdr:row>
      <xdr:rowOff>38100</xdr:rowOff>
    </xdr:from>
    <xdr:to>
      <xdr:col>10</xdr:col>
      <xdr:colOff>621030</xdr:colOff>
      <xdr:row>55</xdr:row>
      <xdr:rowOff>171450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553200" y="19469100"/>
          <a:ext cx="2240280" cy="476250"/>
        </a:xfrm>
        <a:prstGeom prst="borderCallout1">
          <a:avLst>
            <a:gd name="adj1" fmla="val 48601"/>
            <a:gd name="adj2" fmla="val -833"/>
            <a:gd name="adj3" fmla="val 324118"/>
            <a:gd name="adj4" fmla="val -1234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マイナスにならないように注意！</a:t>
          </a:r>
          <a:endParaRPr kumimoji="1" lang="en-US" altLang="ja-JP" sz="1100"/>
        </a:p>
        <a:p>
          <a:pPr algn="l"/>
          <a:r>
            <a:rPr kumimoji="1" lang="ja-JP" altLang="en-US" sz="1100"/>
            <a:t>マイナスになると、倒産を意味する。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1962150</xdr:colOff>
      <xdr:row>40</xdr:row>
      <xdr:rowOff>38101</xdr:rowOff>
    </xdr:from>
    <xdr:to>
      <xdr:col>6</xdr:col>
      <xdr:colOff>381000</xdr:colOff>
      <xdr:row>41</xdr:row>
      <xdr:rowOff>38101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466975" y="14668501"/>
          <a:ext cx="2847975" cy="3429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「月次損益計算書」の各項目に合せ転記。</a:t>
          </a:r>
        </a:p>
      </xdr:txBody>
    </xdr:sp>
    <xdr:clientData/>
  </xdr:twoCellAnchor>
  <xdr:twoCellAnchor>
    <xdr:from>
      <xdr:col>2</xdr:col>
      <xdr:colOff>1552575</xdr:colOff>
      <xdr:row>37</xdr:row>
      <xdr:rowOff>200025</xdr:rowOff>
    </xdr:from>
    <xdr:to>
      <xdr:col>2</xdr:col>
      <xdr:colOff>1857375</xdr:colOff>
      <xdr:row>43</xdr:row>
      <xdr:rowOff>228600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057400" y="13801725"/>
          <a:ext cx="304800" cy="2085975"/>
        </a:xfrm>
        <a:prstGeom prst="rightBrace">
          <a:avLst>
            <a:gd name="adj1" fmla="val 8333"/>
            <a:gd name="adj2" fmla="val 50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tabSelected="1" zoomScaleNormal="100" workbookViewId="0">
      <selection activeCell="E86" sqref="E86:F86"/>
    </sheetView>
  </sheetViews>
  <sheetFormatPr defaultColWidth="9" defaultRowHeight="13.5"/>
  <cols>
    <col min="1" max="1" width="6" customWidth="1"/>
    <col min="2" max="2" width="3.875" customWidth="1"/>
    <col min="3" max="3" width="14.625" customWidth="1"/>
    <col min="4" max="16" width="8.625" customWidth="1"/>
  </cols>
  <sheetData>
    <row r="1" spans="1:16">
      <c r="O1" s="148" t="s">
        <v>89</v>
      </c>
    </row>
    <row r="2" spans="1:16" ht="14.25">
      <c r="A2" s="5"/>
      <c r="B2" s="52" t="s">
        <v>5</v>
      </c>
      <c r="C2" s="53"/>
      <c r="D2" s="1">
        <v>2023</v>
      </c>
      <c r="E2" s="54" t="s">
        <v>6</v>
      </c>
      <c r="F2" s="5"/>
      <c r="G2" s="5"/>
      <c r="H2" s="5"/>
      <c r="I2" s="5"/>
      <c r="J2" s="5"/>
      <c r="K2" s="5"/>
      <c r="L2" s="5"/>
      <c r="M2" s="55"/>
      <c r="N2" s="5"/>
      <c r="O2" s="5"/>
      <c r="P2" s="56" t="s">
        <v>7</v>
      </c>
    </row>
    <row r="3" spans="1:16" ht="16.149999999999999" customHeight="1">
      <c r="A3" s="5"/>
      <c r="B3" s="57"/>
      <c r="C3" s="58"/>
      <c r="D3" s="45">
        <v>4</v>
      </c>
      <c r="E3" s="59">
        <f>MOD((D3+1)-1,12)+1</f>
        <v>5</v>
      </c>
      <c r="F3" s="59">
        <f t="shared" ref="F3:O3" si="0">MOD((E3+1)-1,12)+1</f>
        <v>6</v>
      </c>
      <c r="G3" s="59">
        <f t="shared" si="0"/>
        <v>7</v>
      </c>
      <c r="H3" s="59">
        <f t="shared" si="0"/>
        <v>8</v>
      </c>
      <c r="I3" s="59">
        <f t="shared" si="0"/>
        <v>9</v>
      </c>
      <c r="J3" s="59">
        <f t="shared" si="0"/>
        <v>10</v>
      </c>
      <c r="K3" s="59">
        <f t="shared" si="0"/>
        <v>11</v>
      </c>
      <c r="L3" s="59">
        <f t="shared" si="0"/>
        <v>12</v>
      </c>
      <c r="M3" s="59">
        <f t="shared" si="0"/>
        <v>1</v>
      </c>
      <c r="N3" s="59">
        <f t="shared" si="0"/>
        <v>2</v>
      </c>
      <c r="O3" s="59">
        <f t="shared" si="0"/>
        <v>3</v>
      </c>
      <c r="P3" s="60" t="s">
        <v>8</v>
      </c>
    </row>
    <row r="4" spans="1:16" ht="16.149999999999999" customHeight="1">
      <c r="A4" s="5"/>
      <c r="B4" s="257" t="s">
        <v>9</v>
      </c>
      <c r="C4" s="258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2">
        <f>SUM(D4:O4)</f>
        <v>0</v>
      </c>
    </row>
    <row r="5" spans="1:16" ht="16.149999999999999" customHeight="1">
      <c r="A5" s="5"/>
      <c r="B5" s="259" t="s">
        <v>10</v>
      </c>
      <c r="C5" s="26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3">
        <f>SUM(D5:O5)</f>
        <v>0</v>
      </c>
    </row>
    <row r="6" spans="1:16" ht="16.149999999999999" customHeight="1">
      <c r="A6" s="5"/>
      <c r="B6" s="261" t="s">
        <v>11</v>
      </c>
      <c r="C6" s="262"/>
      <c r="D6" s="64">
        <f t="shared" ref="D6:O6" si="1">D4-D5</f>
        <v>0</v>
      </c>
      <c r="E6" s="64">
        <f t="shared" si="1"/>
        <v>0</v>
      </c>
      <c r="F6" s="64">
        <f t="shared" si="1"/>
        <v>0</v>
      </c>
      <c r="G6" s="64">
        <f t="shared" si="1"/>
        <v>0</v>
      </c>
      <c r="H6" s="64">
        <f t="shared" si="1"/>
        <v>0</v>
      </c>
      <c r="I6" s="64">
        <f t="shared" si="1"/>
        <v>0</v>
      </c>
      <c r="J6" s="64">
        <f t="shared" si="1"/>
        <v>0</v>
      </c>
      <c r="K6" s="64">
        <f>K4-K5</f>
        <v>0</v>
      </c>
      <c r="L6" s="64">
        <f t="shared" si="1"/>
        <v>0</v>
      </c>
      <c r="M6" s="64">
        <f t="shared" si="1"/>
        <v>0</v>
      </c>
      <c r="N6" s="64">
        <f t="shared" si="1"/>
        <v>0</v>
      </c>
      <c r="O6" s="64">
        <f t="shared" si="1"/>
        <v>0</v>
      </c>
      <c r="P6" s="64">
        <f>SUM(D6:O6)</f>
        <v>0</v>
      </c>
    </row>
    <row r="7" spans="1:16" ht="16.149999999999999" customHeight="1">
      <c r="A7" s="5"/>
      <c r="B7" s="263" t="s">
        <v>12</v>
      </c>
      <c r="C7" s="264"/>
      <c r="D7" s="65">
        <f t="shared" ref="D7:O7" si="2">SUM(D8:D22)</f>
        <v>0</v>
      </c>
      <c r="E7" s="65">
        <f t="shared" si="2"/>
        <v>0</v>
      </c>
      <c r="F7" s="65">
        <f t="shared" si="2"/>
        <v>0</v>
      </c>
      <c r="G7" s="65">
        <f t="shared" si="2"/>
        <v>0</v>
      </c>
      <c r="H7" s="65">
        <f t="shared" si="2"/>
        <v>0</v>
      </c>
      <c r="I7" s="65">
        <f t="shared" si="2"/>
        <v>0</v>
      </c>
      <c r="J7" s="65">
        <f t="shared" si="2"/>
        <v>0</v>
      </c>
      <c r="K7" s="65">
        <f t="shared" si="2"/>
        <v>0</v>
      </c>
      <c r="L7" s="65">
        <f t="shared" si="2"/>
        <v>0</v>
      </c>
      <c r="M7" s="65">
        <f t="shared" si="2"/>
        <v>0</v>
      </c>
      <c r="N7" s="65">
        <f t="shared" si="2"/>
        <v>0</v>
      </c>
      <c r="O7" s="65">
        <f t="shared" si="2"/>
        <v>0</v>
      </c>
      <c r="P7" s="65">
        <f>SUM(D7:O7)</f>
        <v>0</v>
      </c>
    </row>
    <row r="8" spans="1:16" ht="16.149999999999999" customHeight="1">
      <c r="A8" s="5"/>
      <c r="B8" s="118" t="s">
        <v>13</v>
      </c>
      <c r="C8" s="66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51">
        <f t="shared" ref="P8:P26" si="3">SUM(D8:O8)</f>
        <v>0</v>
      </c>
    </row>
    <row r="9" spans="1:16" ht="16.149999999999999" customHeight="1">
      <c r="A9" s="5"/>
      <c r="B9" s="67"/>
      <c r="C9" s="68" t="s">
        <v>15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51">
        <f t="shared" si="3"/>
        <v>0</v>
      </c>
    </row>
    <row r="10" spans="1:16" ht="16.149999999999999" customHeight="1">
      <c r="A10" s="5"/>
      <c r="B10" s="119" t="s">
        <v>16</v>
      </c>
      <c r="C10" s="68" t="s">
        <v>17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51">
        <f t="shared" si="3"/>
        <v>0</v>
      </c>
    </row>
    <row r="11" spans="1:16" ht="16.149999999999999" customHeight="1">
      <c r="A11" s="5"/>
      <c r="B11" s="67"/>
      <c r="C11" s="68" t="s">
        <v>18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51">
        <f t="shared" si="3"/>
        <v>0</v>
      </c>
    </row>
    <row r="12" spans="1:16" ht="16.149999999999999" customHeight="1">
      <c r="A12" s="5"/>
      <c r="B12" s="120" t="s">
        <v>19</v>
      </c>
      <c r="C12" s="69" t="s">
        <v>20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51">
        <f t="shared" si="3"/>
        <v>0</v>
      </c>
    </row>
    <row r="13" spans="1:16" ht="16.149999999999999" customHeight="1">
      <c r="A13" s="5"/>
      <c r="B13" s="121" t="s">
        <v>21</v>
      </c>
      <c r="C13" s="70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52">
        <f t="shared" si="3"/>
        <v>0</v>
      </c>
    </row>
    <row r="14" spans="1:16" ht="16.149999999999999" customHeight="1">
      <c r="A14" s="5"/>
      <c r="B14" s="122" t="s">
        <v>23</v>
      </c>
      <c r="C14" s="71" t="s">
        <v>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52">
        <f t="shared" si="3"/>
        <v>0</v>
      </c>
    </row>
    <row r="15" spans="1:16" ht="16.149999999999999" customHeight="1">
      <c r="A15" s="5"/>
      <c r="B15" s="123" t="s">
        <v>25</v>
      </c>
      <c r="C15" s="70" t="s">
        <v>26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53">
        <f t="shared" si="3"/>
        <v>0</v>
      </c>
    </row>
    <row r="16" spans="1:16" ht="16.149999999999999" customHeight="1">
      <c r="A16" s="5"/>
      <c r="B16" s="72"/>
      <c r="C16" s="73" t="s">
        <v>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53">
        <f t="shared" si="3"/>
        <v>0</v>
      </c>
    </row>
    <row r="17" spans="1:16" ht="16.149999999999999" customHeight="1">
      <c r="A17" s="5"/>
      <c r="B17" s="123" t="s">
        <v>28</v>
      </c>
      <c r="C17" s="73" t="s">
        <v>29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53">
        <f t="shared" si="3"/>
        <v>0</v>
      </c>
    </row>
    <row r="18" spans="1:16" ht="16.149999999999999" customHeight="1">
      <c r="A18" s="5"/>
      <c r="B18" s="72"/>
      <c r="C18" s="73" t="s">
        <v>30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53">
        <f t="shared" si="3"/>
        <v>0</v>
      </c>
    </row>
    <row r="19" spans="1:16" ht="16.149999999999999" customHeight="1">
      <c r="A19" s="5"/>
      <c r="B19" s="124" t="s">
        <v>19</v>
      </c>
      <c r="C19" s="71" t="s">
        <v>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53">
        <f t="shared" si="3"/>
        <v>0</v>
      </c>
    </row>
    <row r="20" spans="1:16" ht="16.149999999999999" customHeight="1">
      <c r="A20" s="5"/>
      <c r="B20" s="125" t="s">
        <v>32</v>
      </c>
      <c r="C20" s="74" t="s">
        <v>33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64">
        <f t="shared" si="3"/>
        <v>0</v>
      </c>
    </row>
    <row r="21" spans="1:16" ht="16.149999999999999" customHeight="1">
      <c r="A21" s="5"/>
      <c r="B21" s="125" t="s">
        <v>34</v>
      </c>
      <c r="C21" s="73" t="s">
        <v>35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54">
        <f t="shared" si="3"/>
        <v>0</v>
      </c>
    </row>
    <row r="22" spans="1:16" ht="16.149999999999999" customHeight="1">
      <c r="A22" s="5"/>
      <c r="B22" s="126" t="s">
        <v>36</v>
      </c>
      <c r="C22" s="75" t="s">
        <v>37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64">
        <f t="shared" si="3"/>
        <v>0</v>
      </c>
    </row>
    <row r="23" spans="1:16" ht="16.149999999999999" customHeight="1">
      <c r="A23" s="5"/>
      <c r="B23" s="265" t="s">
        <v>38</v>
      </c>
      <c r="C23" s="266"/>
      <c r="D23" s="34">
        <f t="shared" ref="D23:O23" si="4">D6-D7</f>
        <v>0</v>
      </c>
      <c r="E23" s="34">
        <f t="shared" si="4"/>
        <v>0</v>
      </c>
      <c r="F23" s="34">
        <f t="shared" si="4"/>
        <v>0</v>
      </c>
      <c r="G23" s="34">
        <f t="shared" si="4"/>
        <v>0</v>
      </c>
      <c r="H23" s="34">
        <f t="shared" si="4"/>
        <v>0</v>
      </c>
      <c r="I23" s="34">
        <f t="shared" si="4"/>
        <v>0</v>
      </c>
      <c r="J23" s="34">
        <f t="shared" si="4"/>
        <v>0</v>
      </c>
      <c r="K23" s="34">
        <f t="shared" si="4"/>
        <v>0</v>
      </c>
      <c r="L23" s="34">
        <f t="shared" si="4"/>
        <v>0</v>
      </c>
      <c r="M23" s="34">
        <f t="shared" si="4"/>
        <v>0</v>
      </c>
      <c r="N23" s="34">
        <f t="shared" si="4"/>
        <v>0</v>
      </c>
      <c r="O23" s="34">
        <f t="shared" si="4"/>
        <v>0</v>
      </c>
      <c r="P23" s="34">
        <f t="shared" si="3"/>
        <v>0</v>
      </c>
    </row>
    <row r="24" spans="1:16" ht="16.149999999999999" customHeight="1">
      <c r="A24" s="5"/>
      <c r="B24" s="76" t="s">
        <v>39</v>
      </c>
      <c r="C24" s="77" t="s">
        <v>35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78">
        <f t="shared" si="3"/>
        <v>0</v>
      </c>
    </row>
    <row r="25" spans="1:16" ht="16.149999999999999" customHeight="1">
      <c r="A25" s="5"/>
      <c r="B25" s="79" t="s">
        <v>40</v>
      </c>
      <c r="C25" s="71" t="s">
        <v>41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80">
        <f t="shared" si="3"/>
        <v>0</v>
      </c>
    </row>
    <row r="26" spans="1:16" ht="16.149999999999999" customHeight="1">
      <c r="A26" s="5"/>
      <c r="B26" s="255" t="s">
        <v>42</v>
      </c>
      <c r="C26" s="256"/>
      <c r="D26" s="43">
        <f t="shared" ref="D26:O26" si="5">D23+D24-D25</f>
        <v>0</v>
      </c>
      <c r="E26" s="43">
        <f t="shared" si="5"/>
        <v>0</v>
      </c>
      <c r="F26" s="43">
        <f t="shared" si="5"/>
        <v>0</v>
      </c>
      <c r="G26" s="43">
        <f t="shared" si="5"/>
        <v>0</v>
      </c>
      <c r="H26" s="43">
        <f t="shared" si="5"/>
        <v>0</v>
      </c>
      <c r="I26" s="43">
        <f t="shared" si="5"/>
        <v>0</v>
      </c>
      <c r="J26" s="43">
        <f t="shared" si="5"/>
        <v>0</v>
      </c>
      <c r="K26" s="43">
        <f t="shared" si="5"/>
        <v>0</v>
      </c>
      <c r="L26" s="43">
        <f t="shared" si="5"/>
        <v>0</v>
      </c>
      <c r="M26" s="43">
        <f t="shared" si="5"/>
        <v>0</v>
      </c>
      <c r="N26" s="43">
        <f t="shared" si="5"/>
        <v>0</v>
      </c>
      <c r="O26" s="43">
        <f t="shared" si="5"/>
        <v>0</v>
      </c>
      <c r="P26" s="43">
        <f t="shared" si="3"/>
        <v>0</v>
      </c>
    </row>
    <row r="27" spans="1:16">
      <c r="A27" s="5"/>
      <c r="B27" s="5"/>
      <c r="C27" s="5" t="s">
        <v>87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>
      <c r="A28" s="5"/>
      <c r="B28" s="5"/>
      <c r="C28" s="5" t="s">
        <v>88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B34" s="5"/>
      <c r="C34" s="5"/>
      <c r="D34" s="81"/>
      <c r="E34" s="5"/>
      <c r="F34" s="5"/>
      <c r="G34" s="5"/>
      <c r="H34" s="5"/>
      <c r="I34" s="5"/>
      <c r="J34" s="5"/>
      <c r="K34" s="5"/>
      <c r="L34" s="5"/>
      <c r="M34" s="5"/>
      <c r="N34" s="148" t="s">
        <v>90</v>
      </c>
      <c r="O34" s="5"/>
      <c r="P34" s="5"/>
    </row>
    <row r="35" spans="1:16" ht="14.25">
      <c r="A35" s="6"/>
      <c r="B35" s="82" t="s">
        <v>43</v>
      </c>
      <c r="C35" s="6"/>
      <c r="D35" s="7">
        <f>IF(D2=0,"",D2)</f>
        <v>2023</v>
      </c>
      <c r="E35" s="83" t="s">
        <v>6</v>
      </c>
      <c r="F35" s="5"/>
      <c r="G35" s="5"/>
      <c r="H35" s="6"/>
      <c r="I35" s="6"/>
      <c r="J35" s="6"/>
      <c r="K35" s="6"/>
      <c r="L35" s="6"/>
      <c r="M35" s="6"/>
      <c r="N35" s="6"/>
      <c r="O35" s="56" t="s">
        <v>7</v>
      </c>
      <c r="P35" s="5"/>
    </row>
    <row r="36" spans="1:16" ht="13.9" customHeight="1">
      <c r="A36" s="6"/>
      <c r="B36" s="57"/>
      <c r="C36" s="58"/>
      <c r="D36" s="84">
        <f>D3</f>
        <v>4</v>
      </c>
      <c r="E36" s="84">
        <f t="shared" ref="E36:O36" si="6">E3</f>
        <v>5</v>
      </c>
      <c r="F36" s="84">
        <f t="shared" si="6"/>
        <v>6</v>
      </c>
      <c r="G36" s="84">
        <f t="shared" si="6"/>
        <v>7</v>
      </c>
      <c r="H36" s="84">
        <f t="shared" si="6"/>
        <v>8</v>
      </c>
      <c r="I36" s="84">
        <f t="shared" si="6"/>
        <v>9</v>
      </c>
      <c r="J36" s="84">
        <f t="shared" si="6"/>
        <v>10</v>
      </c>
      <c r="K36" s="84">
        <f t="shared" si="6"/>
        <v>11</v>
      </c>
      <c r="L36" s="84">
        <f t="shared" si="6"/>
        <v>12</v>
      </c>
      <c r="M36" s="84">
        <f t="shared" si="6"/>
        <v>1</v>
      </c>
      <c r="N36" s="84">
        <f t="shared" si="6"/>
        <v>2</v>
      </c>
      <c r="O36" s="59">
        <f t="shared" si="6"/>
        <v>3</v>
      </c>
      <c r="P36" s="85"/>
    </row>
    <row r="37" spans="1:16" ht="13.9" customHeight="1">
      <c r="A37" s="6"/>
      <c r="B37" s="267" t="s">
        <v>44</v>
      </c>
      <c r="C37" s="268"/>
      <c r="D37" s="8"/>
      <c r="E37" s="9">
        <f t="shared" ref="E37:O37" si="7">D66</f>
        <v>0</v>
      </c>
      <c r="F37" s="10">
        <f t="shared" si="7"/>
        <v>0</v>
      </c>
      <c r="G37" s="10">
        <f t="shared" si="7"/>
        <v>0</v>
      </c>
      <c r="H37" s="10">
        <f t="shared" si="7"/>
        <v>0</v>
      </c>
      <c r="I37" s="10">
        <f t="shared" si="7"/>
        <v>0</v>
      </c>
      <c r="J37" s="10">
        <f t="shared" si="7"/>
        <v>0</v>
      </c>
      <c r="K37" s="10">
        <f t="shared" si="7"/>
        <v>0</v>
      </c>
      <c r="L37" s="10">
        <f t="shared" si="7"/>
        <v>0</v>
      </c>
      <c r="M37" s="10">
        <f t="shared" si="7"/>
        <v>0</v>
      </c>
      <c r="N37" s="10">
        <f t="shared" si="7"/>
        <v>0</v>
      </c>
      <c r="O37" s="11">
        <f t="shared" si="7"/>
        <v>0</v>
      </c>
      <c r="P37" s="85"/>
    </row>
    <row r="38" spans="1:16" ht="13.9" customHeight="1">
      <c r="A38" s="6"/>
      <c r="B38" s="86"/>
      <c r="C38" s="46" t="s">
        <v>45</v>
      </c>
      <c r="D38" s="13">
        <f t="shared" ref="D38:O38" si="8">D4*$E$78/100</f>
        <v>0</v>
      </c>
      <c r="E38" s="13">
        <f t="shared" si="8"/>
        <v>0</v>
      </c>
      <c r="F38" s="13">
        <f t="shared" si="8"/>
        <v>0</v>
      </c>
      <c r="G38" s="13">
        <f t="shared" si="8"/>
        <v>0</v>
      </c>
      <c r="H38" s="13">
        <f t="shared" si="8"/>
        <v>0</v>
      </c>
      <c r="I38" s="13">
        <f t="shared" si="8"/>
        <v>0</v>
      </c>
      <c r="J38" s="13">
        <f t="shared" si="8"/>
        <v>0</v>
      </c>
      <c r="K38" s="13">
        <f>K4*$E$78/100</f>
        <v>0</v>
      </c>
      <c r="L38" s="13">
        <f t="shared" si="8"/>
        <v>0</v>
      </c>
      <c r="M38" s="13">
        <f t="shared" si="8"/>
        <v>0</v>
      </c>
      <c r="N38" s="13">
        <f t="shared" si="8"/>
        <v>0</v>
      </c>
      <c r="O38" s="13">
        <f t="shared" si="8"/>
        <v>0</v>
      </c>
      <c r="P38" s="150"/>
    </row>
    <row r="39" spans="1:16" ht="13.9" customHeight="1">
      <c r="A39" s="6"/>
      <c r="B39" s="86" t="s">
        <v>46</v>
      </c>
      <c r="C39" s="46" t="s">
        <v>47</v>
      </c>
      <c r="D39" s="14">
        <f>D4*0/100</f>
        <v>0</v>
      </c>
      <c r="E39" s="14">
        <f>D4*$E$79/100</f>
        <v>0</v>
      </c>
      <c r="F39" s="14">
        <f t="shared" ref="F39:O39" si="9">D4*$E$80/100+E4*$E$79/100</f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14">
        <f t="shared" si="9"/>
        <v>0</v>
      </c>
      <c r="L39" s="14">
        <f t="shared" si="9"/>
        <v>0</v>
      </c>
      <c r="M39" s="14">
        <f t="shared" si="9"/>
        <v>0</v>
      </c>
      <c r="N39" s="14">
        <f t="shared" si="9"/>
        <v>0</v>
      </c>
      <c r="O39" s="14">
        <f t="shared" si="9"/>
        <v>0</v>
      </c>
      <c r="P39" s="150"/>
    </row>
    <row r="40" spans="1:16" ht="13.9" customHeight="1">
      <c r="A40" s="6"/>
      <c r="B40" s="86" t="s">
        <v>48</v>
      </c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5"/>
    </row>
    <row r="41" spans="1:16" ht="13.9" customHeight="1">
      <c r="A41" s="6"/>
      <c r="B41" s="86"/>
      <c r="C41" s="12" t="s">
        <v>49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5"/>
    </row>
    <row r="42" spans="1:16" ht="13.9" customHeight="1">
      <c r="A42" s="6"/>
      <c r="B42" s="87"/>
      <c r="C42" s="88" t="s">
        <v>50</v>
      </c>
      <c r="D42" s="20">
        <f t="shared" ref="D42:O42" si="10">SUM(D38:D41)</f>
        <v>0</v>
      </c>
      <c r="E42" s="20">
        <f t="shared" si="10"/>
        <v>0</v>
      </c>
      <c r="F42" s="20">
        <f t="shared" si="10"/>
        <v>0</v>
      </c>
      <c r="G42" s="20">
        <f t="shared" si="10"/>
        <v>0</v>
      </c>
      <c r="H42" s="20">
        <f t="shared" si="10"/>
        <v>0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0</v>
      </c>
      <c r="O42" s="20">
        <f t="shared" si="10"/>
        <v>0</v>
      </c>
      <c r="P42" s="149"/>
    </row>
    <row r="43" spans="1:16" ht="13.9" customHeight="1">
      <c r="A43" s="6"/>
      <c r="B43" s="89"/>
      <c r="C43" s="46" t="s">
        <v>51</v>
      </c>
      <c r="D43" s="13">
        <f t="shared" ref="D43:O43" si="11">D5*$E$84/100</f>
        <v>0</v>
      </c>
      <c r="E43" s="13">
        <f t="shared" si="11"/>
        <v>0</v>
      </c>
      <c r="F43" s="13">
        <f t="shared" si="11"/>
        <v>0</v>
      </c>
      <c r="G43" s="13">
        <f t="shared" si="11"/>
        <v>0</v>
      </c>
      <c r="H43" s="13">
        <f t="shared" si="11"/>
        <v>0</v>
      </c>
      <c r="I43" s="13">
        <f t="shared" si="11"/>
        <v>0</v>
      </c>
      <c r="J43" s="13">
        <f t="shared" si="11"/>
        <v>0</v>
      </c>
      <c r="K43" s="13">
        <f t="shared" si="11"/>
        <v>0</v>
      </c>
      <c r="L43" s="13">
        <f t="shared" si="11"/>
        <v>0</v>
      </c>
      <c r="M43" s="13">
        <f t="shared" si="11"/>
        <v>0</v>
      </c>
      <c r="N43" s="13">
        <f t="shared" si="11"/>
        <v>0</v>
      </c>
      <c r="O43" s="13">
        <f t="shared" si="11"/>
        <v>0</v>
      </c>
      <c r="P43" s="150"/>
    </row>
    <row r="44" spans="1:16" ht="13.9" customHeight="1">
      <c r="A44" s="6"/>
      <c r="B44" s="89" t="s">
        <v>52</v>
      </c>
      <c r="C44" s="46" t="s">
        <v>53</v>
      </c>
      <c r="D44" s="14">
        <f>C5*$E$85/100</f>
        <v>0</v>
      </c>
      <c r="E44" s="14">
        <f t="shared" ref="E44:O44" si="12">C5*$E$86/100+D5*$E$85/100</f>
        <v>0</v>
      </c>
      <c r="F44" s="14">
        <f t="shared" si="12"/>
        <v>0</v>
      </c>
      <c r="G44" s="14">
        <f t="shared" si="12"/>
        <v>0</v>
      </c>
      <c r="H44" s="14">
        <f t="shared" si="12"/>
        <v>0</v>
      </c>
      <c r="I44" s="14">
        <f t="shared" si="12"/>
        <v>0</v>
      </c>
      <c r="J44" s="14">
        <f t="shared" si="12"/>
        <v>0</v>
      </c>
      <c r="K44" s="14">
        <f t="shared" si="12"/>
        <v>0</v>
      </c>
      <c r="L44" s="14">
        <f t="shared" si="12"/>
        <v>0</v>
      </c>
      <c r="M44" s="14">
        <f t="shared" si="12"/>
        <v>0</v>
      </c>
      <c r="N44" s="14">
        <f t="shared" si="12"/>
        <v>0</v>
      </c>
      <c r="O44" s="14">
        <f t="shared" si="12"/>
        <v>0</v>
      </c>
      <c r="P44" s="150"/>
    </row>
    <row r="45" spans="1:16" ht="13.9" customHeight="1">
      <c r="A45" s="6"/>
      <c r="B45" s="89"/>
      <c r="C45" s="47" t="s">
        <v>54</v>
      </c>
      <c r="D45" s="21">
        <f t="shared" ref="D45:O45" si="13">SUM(D8:D12)</f>
        <v>0</v>
      </c>
      <c r="E45" s="21">
        <f t="shared" si="13"/>
        <v>0</v>
      </c>
      <c r="F45" s="21">
        <f t="shared" si="13"/>
        <v>0</v>
      </c>
      <c r="G45" s="21">
        <f t="shared" si="13"/>
        <v>0</v>
      </c>
      <c r="H45" s="21">
        <f t="shared" si="13"/>
        <v>0</v>
      </c>
      <c r="I45" s="21">
        <f t="shared" si="13"/>
        <v>0</v>
      </c>
      <c r="J45" s="21">
        <f t="shared" si="13"/>
        <v>0</v>
      </c>
      <c r="K45" s="21">
        <f t="shared" si="13"/>
        <v>0</v>
      </c>
      <c r="L45" s="21">
        <f t="shared" si="13"/>
        <v>0</v>
      </c>
      <c r="M45" s="21">
        <f t="shared" si="13"/>
        <v>0</v>
      </c>
      <c r="N45" s="21">
        <f t="shared" si="13"/>
        <v>0</v>
      </c>
      <c r="O45" s="21">
        <f t="shared" si="13"/>
        <v>0</v>
      </c>
      <c r="P45" s="150"/>
    </row>
    <row r="46" spans="1:16" ht="13.9" customHeight="1">
      <c r="A46" s="6"/>
      <c r="B46" s="89"/>
      <c r="C46" s="48" t="s">
        <v>55</v>
      </c>
      <c r="D46" s="22">
        <f t="shared" ref="D46:O46" si="14">SUM(D13:D14)</f>
        <v>0</v>
      </c>
      <c r="E46" s="22">
        <f t="shared" si="14"/>
        <v>0</v>
      </c>
      <c r="F46" s="22">
        <f t="shared" si="14"/>
        <v>0</v>
      </c>
      <c r="G46" s="22">
        <f t="shared" si="14"/>
        <v>0</v>
      </c>
      <c r="H46" s="22">
        <f t="shared" si="14"/>
        <v>0</v>
      </c>
      <c r="I46" s="22">
        <f t="shared" si="14"/>
        <v>0</v>
      </c>
      <c r="J46" s="22">
        <f t="shared" si="14"/>
        <v>0</v>
      </c>
      <c r="K46" s="22">
        <f t="shared" si="14"/>
        <v>0</v>
      </c>
      <c r="L46" s="22">
        <f t="shared" si="14"/>
        <v>0</v>
      </c>
      <c r="M46" s="22">
        <f t="shared" si="14"/>
        <v>0</v>
      </c>
      <c r="N46" s="22">
        <f t="shared" si="14"/>
        <v>0</v>
      </c>
      <c r="O46" s="22">
        <f t="shared" si="14"/>
        <v>0</v>
      </c>
      <c r="P46" s="150"/>
    </row>
    <row r="47" spans="1:16" ht="13.9" customHeight="1">
      <c r="A47" s="6"/>
      <c r="B47" s="89"/>
      <c r="C47" s="49" t="s">
        <v>56</v>
      </c>
      <c r="D47" s="23">
        <f t="shared" ref="D47:O47" si="15">SUM(D15:D19)</f>
        <v>0</v>
      </c>
      <c r="E47" s="23">
        <f t="shared" si="15"/>
        <v>0</v>
      </c>
      <c r="F47" s="23">
        <f t="shared" si="15"/>
        <v>0</v>
      </c>
      <c r="G47" s="23">
        <f t="shared" si="15"/>
        <v>0</v>
      </c>
      <c r="H47" s="23">
        <f t="shared" si="15"/>
        <v>0</v>
      </c>
      <c r="I47" s="23">
        <f t="shared" si="15"/>
        <v>0</v>
      </c>
      <c r="J47" s="23">
        <f t="shared" si="15"/>
        <v>0</v>
      </c>
      <c r="K47" s="23">
        <f t="shared" si="15"/>
        <v>0</v>
      </c>
      <c r="L47" s="23">
        <f t="shared" si="15"/>
        <v>0</v>
      </c>
      <c r="M47" s="23">
        <f t="shared" si="15"/>
        <v>0</v>
      </c>
      <c r="N47" s="23">
        <f t="shared" si="15"/>
        <v>0</v>
      </c>
      <c r="O47" s="23">
        <f t="shared" si="15"/>
        <v>0</v>
      </c>
      <c r="P47" s="150"/>
    </row>
    <row r="48" spans="1:16" ht="13.9" customHeight="1">
      <c r="A48" s="6"/>
      <c r="B48" s="89" t="s">
        <v>57</v>
      </c>
      <c r="C48" s="50" t="s">
        <v>58</v>
      </c>
      <c r="D48" s="24">
        <f t="shared" ref="D48:O48" si="16">SUM(D20,D22)</f>
        <v>0</v>
      </c>
      <c r="E48" s="24">
        <f t="shared" si="16"/>
        <v>0</v>
      </c>
      <c r="F48" s="24">
        <f t="shared" si="16"/>
        <v>0</v>
      </c>
      <c r="G48" s="24">
        <f t="shared" si="16"/>
        <v>0</v>
      </c>
      <c r="H48" s="24">
        <f t="shared" si="16"/>
        <v>0</v>
      </c>
      <c r="I48" s="24">
        <f t="shared" si="16"/>
        <v>0</v>
      </c>
      <c r="J48" s="24">
        <f t="shared" si="16"/>
        <v>0</v>
      </c>
      <c r="K48" s="24">
        <f t="shared" si="16"/>
        <v>0</v>
      </c>
      <c r="L48" s="24">
        <f t="shared" si="16"/>
        <v>0</v>
      </c>
      <c r="M48" s="24">
        <f t="shared" si="16"/>
        <v>0</v>
      </c>
      <c r="N48" s="24">
        <f t="shared" si="16"/>
        <v>0</v>
      </c>
      <c r="O48" s="24">
        <f t="shared" si="16"/>
        <v>0</v>
      </c>
      <c r="P48" s="150"/>
    </row>
    <row r="49" spans="1:16" ht="13.9" customHeight="1">
      <c r="A49" s="6"/>
      <c r="B49" s="89"/>
      <c r="C49" s="15"/>
      <c r="D49" s="16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5"/>
    </row>
    <row r="50" spans="1:16" ht="13.9" customHeight="1">
      <c r="A50" s="6"/>
      <c r="B50" s="89"/>
      <c r="C50" s="12"/>
      <c r="D50" s="25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5"/>
    </row>
    <row r="51" spans="1:16" ht="13.9" customHeight="1">
      <c r="A51" s="6"/>
      <c r="B51" s="90"/>
      <c r="C51" s="91" t="s">
        <v>59</v>
      </c>
      <c r="D51" s="28">
        <f t="shared" ref="D51:O51" si="17">SUM(D43:D50)</f>
        <v>0</v>
      </c>
      <c r="E51" s="28">
        <f t="shared" si="17"/>
        <v>0</v>
      </c>
      <c r="F51" s="28">
        <f t="shared" si="17"/>
        <v>0</v>
      </c>
      <c r="G51" s="28">
        <f t="shared" si="17"/>
        <v>0</v>
      </c>
      <c r="H51" s="28">
        <f t="shared" si="17"/>
        <v>0</v>
      </c>
      <c r="I51" s="28">
        <f t="shared" si="17"/>
        <v>0</v>
      </c>
      <c r="J51" s="28">
        <f t="shared" si="17"/>
        <v>0</v>
      </c>
      <c r="K51" s="28">
        <f t="shared" si="17"/>
        <v>0</v>
      </c>
      <c r="L51" s="28">
        <f t="shared" si="17"/>
        <v>0</v>
      </c>
      <c r="M51" s="28">
        <f t="shared" si="17"/>
        <v>0</v>
      </c>
      <c r="N51" s="28">
        <f t="shared" si="17"/>
        <v>0</v>
      </c>
      <c r="O51" s="29">
        <f t="shared" si="17"/>
        <v>0</v>
      </c>
      <c r="P51" s="149"/>
    </row>
    <row r="52" spans="1:16" ht="13.9" customHeight="1" thickBot="1">
      <c r="A52" s="6"/>
      <c r="B52" s="269" t="s">
        <v>60</v>
      </c>
      <c r="C52" s="270"/>
      <c r="D52" s="30">
        <f t="shared" ref="D52:O52" si="18">D42-D51</f>
        <v>0</v>
      </c>
      <c r="E52" s="30">
        <f t="shared" si="18"/>
        <v>0</v>
      </c>
      <c r="F52" s="30">
        <f t="shared" si="18"/>
        <v>0</v>
      </c>
      <c r="G52" s="30">
        <f t="shared" si="18"/>
        <v>0</v>
      </c>
      <c r="H52" s="30">
        <f t="shared" si="18"/>
        <v>0</v>
      </c>
      <c r="I52" s="30">
        <f t="shared" si="18"/>
        <v>0</v>
      </c>
      <c r="J52" s="30">
        <f t="shared" si="18"/>
        <v>0</v>
      </c>
      <c r="K52" s="30">
        <f t="shared" si="18"/>
        <v>0</v>
      </c>
      <c r="L52" s="30">
        <f t="shared" si="18"/>
        <v>0</v>
      </c>
      <c r="M52" s="30">
        <f t="shared" si="18"/>
        <v>0</v>
      </c>
      <c r="N52" s="30">
        <f t="shared" si="18"/>
        <v>0</v>
      </c>
      <c r="O52" s="31">
        <f t="shared" si="18"/>
        <v>0</v>
      </c>
      <c r="P52" s="85"/>
    </row>
    <row r="53" spans="1:16" ht="13.9" customHeight="1" thickTop="1">
      <c r="A53" s="6"/>
      <c r="B53" s="92"/>
      <c r="C53" s="46" t="s">
        <v>61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150"/>
    </row>
    <row r="54" spans="1:16" ht="13.9" customHeight="1">
      <c r="A54" s="6"/>
      <c r="B54" s="92"/>
      <c r="C54" s="46" t="s">
        <v>62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5"/>
    </row>
    <row r="55" spans="1:16" ht="13.9" customHeight="1">
      <c r="A55" s="6"/>
      <c r="B55" s="92"/>
      <c r="C55" s="12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5"/>
    </row>
    <row r="56" spans="1:16" ht="13.9" customHeight="1">
      <c r="A56" s="6"/>
      <c r="B56" s="92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5"/>
    </row>
    <row r="57" spans="1:16" ht="13.9" customHeight="1">
      <c r="A57" s="6"/>
      <c r="B57" s="92"/>
      <c r="C57" s="12" t="s">
        <v>49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5"/>
    </row>
    <row r="58" spans="1:16" ht="13.9" customHeight="1">
      <c r="A58" s="6"/>
      <c r="B58" s="93"/>
      <c r="C58" s="94" t="s">
        <v>63</v>
      </c>
      <c r="D58" s="33">
        <f t="shared" ref="D58:O58" si="19">SUM(D53:D57)</f>
        <v>0</v>
      </c>
      <c r="E58" s="33">
        <f t="shared" si="19"/>
        <v>0</v>
      </c>
      <c r="F58" s="33">
        <f t="shared" si="19"/>
        <v>0</v>
      </c>
      <c r="G58" s="33">
        <f t="shared" si="19"/>
        <v>0</v>
      </c>
      <c r="H58" s="33">
        <f t="shared" si="19"/>
        <v>0</v>
      </c>
      <c r="I58" s="33">
        <f t="shared" si="19"/>
        <v>0</v>
      </c>
      <c r="J58" s="33">
        <f t="shared" si="19"/>
        <v>0</v>
      </c>
      <c r="K58" s="33">
        <f t="shared" si="19"/>
        <v>0</v>
      </c>
      <c r="L58" s="33">
        <f t="shared" si="19"/>
        <v>0</v>
      </c>
      <c r="M58" s="33">
        <f t="shared" si="19"/>
        <v>0</v>
      </c>
      <c r="N58" s="33">
        <f t="shared" si="19"/>
        <v>0</v>
      </c>
      <c r="O58" s="34">
        <f t="shared" si="19"/>
        <v>0</v>
      </c>
      <c r="P58" s="149"/>
    </row>
    <row r="59" spans="1:16" ht="13.9" customHeight="1">
      <c r="A59" s="6"/>
      <c r="B59" s="95"/>
      <c r="C59" s="46" t="s">
        <v>64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150"/>
    </row>
    <row r="60" spans="1:16" ht="13.9" customHeight="1">
      <c r="A60" s="6"/>
      <c r="B60" s="95"/>
      <c r="C60" s="46" t="s">
        <v>65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5"/>
    </row>
    <row r="61" spans="1:16" ht="13.9" customHeight="1">
      <c r="A61" s="6"/>
      <c r="B61" s="95"/>
      <c r="C61" s="51" t="s">
        <v>66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5"/>
    </row>
    <row r="62" spans="1:16" ht="13.9" customHeight="1">
      <c r="A62" s="6"/>
      <c r="B62" s="95"/>
      <c r="C62" s="12" t="s">
        <v>49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5"/>
    </row>
    <row r="63" spans="1:16" ht="13.9" customHeight="1">
      <c r="A63" s="6"/>
      <c r="B63" s="96"/>
      <c r="C63" s="97" t="s">
        <v>67</v>
      </c>
      <c r="D63" s="36">
        <f t="shared" ref="D63:O63" si="20">SUM(D59:D62)</f>
        <v>0</v>
      </c>
      <c r="E63" s="36">
        <f t="shared" si="20"/>
        <v>0</v>
      </c>
      <c r="F63" s="36">
        <f t="shared" si="20"/>
        <v>0</v>
      </c>
      <c r="G63" s="36">
        <f t="shared" si="20"/>
        <v>0</v>
      </c>
      <c r="H63" s="36">
        <f t="shared" si="20"/>
        <v>0</v>
      </c>
      <c r="I63" s="36">
        <f t="shared" si="20"/>
        <v>0</v>
      </c>
      <c r="J63" s="36">
        <f t="shared" si="20"/>
        <v>0</v>
      </c>
      <c r="K63" s="36">
        <f t="shared" si="20"/>
        <v>0</v>
      </c>
      <c r="L63" s="36">
        <f t="shared" si="20"/>
        <v>0</v>
      </c>
      <c r="M63" s="36">
        <f t="shared" si="20"/>
        <v>0</v>
      </c>
      <c r="N63" s="36">
        <f t="shared" si="20"/>
        <v>0</v>
      </c>
      <c r="O63" s="37">
        <f t="shared" si="20"/>
        <v>0</v>
      </c>
      <c r="P63" s="85"/>
    </row>
    <row r="64" spans="1:16" ht="13.9" customHeight="1" thickBot="1">
      <c r="A64" s="6"/>
      <c r="B64" s="269" t="s">
        <v>68</v>
      </c>
      <c r="C64" s="270"/>
      <c r="D64" s="38">
        <f t="shared" ref="D64:O64" si="21">D58-D63</f>
        <v>0</v>
      </c>
      <c r="E64" s="38">
        <f t="shared" si="21"/>
        <v>0</v>
      </c>
      <c r="F64" s="38">
        <f t="shared" si="21"/>
        <v>0</v>
      </c>
      <c r="G64" s="38">
        <f t="shared" si="21"/>
        <v>0</v>
      </c>
      <c r="H64" s="38">
        <f t="shared" si="21"/>
        <v>0</v>
      </c>
      <c r="I64" s="38">
        <f t="shared" si="21"/>
        <v>0</v>
      </c>
      <c r="J64" s="38">
        <f t="shared" si="21"/>
        <v>0</v>
      </c>
      <c r="K64" s="38">
        <f t="shared" si="21"/>
        <v>0</v>
      </c>
      <c r="L64" s="38">
        <f t="shared" si="21"/>
        <v>0</v>
      </c>
      <c r="M64" s="38">
        <f t="shared" si="21"/>
        <v>0</v>
      </c>
      <c r="N64" s="38">
        <f t="shared" si="21"/>
        <v>0</v>
      </c>
      <c r="O64" s="39">
        <f t="shared" si="21"/>
        <v>0</v>
      </c>
      <c r="P64" s="85"/>
    </row>
    <row r="65" spans="1:16" ht="13.9" customHeight="1" thickTop="1">
      <c r="A65" s="6"/>
      <c r="B65" s="271" t="s">
        <v>69</v>
      </c>
      <c r="C65" s="272"/>
      <c r="D65" s="40">
        <f t="shared" ref="D65:O65" si="22">D52+D64</f>
        <v>0</v>
      </c>
      <c r="E65" s="40">
        <f t="shared" si="22"/>
        <v>0</v>
      </c>
      <c r="F65" s="40">
        <f t="shared" si="22"/>
        <v>0</v>
      </c>
      <c r="G65" s="40">
        <f t="shared" si="22"/>
        <v>0</v>
      </c>
      <c r="H65" s="40">
        <f t="shared" si="22"/>
        <v>0</v>
      </c>
      <c r="I65" s="40">
        <f t="shared" si="22"/>
        <v>0</v>
      </c>
      <c r="J65" s="40">
        <f t="shared" si="22"/>
        <v>0</v>
      </c>
      <c r="K65" s="40">
        <f t="shared" si="22"/>
        <v>0</v>
      </c>
      <c r="L65" s="40">
        <f t="shared" si="22"/>
        <v>0</v>
      </c>
      <c r="M65" s="40">
        <f t="shared" si="22"/>
        <v>0</v>
      </c>
      <c r="N65" s="40">
        <f t="shared" si="22"/>
        <v>0</v>
      </c>
      <c r="O65" s="41">
        <f t="shared" si="22"/>
        <v>0</v>
      </c>
      <c r="P65" s="85"/>
    </row>
    <row r="66" spans="1:16" ht="13.9" customHeight="1">
      <c r="A66" s="6"/>
      <c r="B66" s="273" t="s">
        <v>70</v>
      </c>
      <c r="C66" s="274"/>
      <c r="D66" s="42">
        <f t="shared" ref="D66:O66" si="23">D37+D65</f>
        <v>0</v>
      </c>
      <c r="E66" s="42">
        <f t="shared" si="23"/>
        <v>0</v>
      </c>
      <c r="F66" s="42">
        <f t="shared" si="23"/>
        <v>0</v>
      </c>
      <c r="G66" s="42">
        <f t="shared" si="23"/>
        <v>0</v>
      </c>
      <c r="H66" s="42">
        <f t="shared" si="23"/>
        <v>0</v>
      </c>
      <c r="I66" s="42">
        <f t="shared" si="23"/>
        <v>0</v>
      </c>
      <c r="J66" s="42">
        <f t="shared" si="23"/>
        <v>0</v>
      </c>
      <c r="K66" s="42">
        <f t="shared" si="23"/>
        <v>0</v>
      </c>
      <c r="L66" s="42">
        <f t="shared" si="23"/>
        <v>0</v>
      </c>
      <c r="M66" s="42">
        <f t="shared" si="23"/>
        <v>0</v>
      </c>
      <c r="N66" s="42">
        <f t="shared" si="23"/>
        <v>0</v>
      </c>
      <c r="O66" s="43">
        <f t="shared" si="23"/>
        <v>0</v>
      </c>
      <c r="P66" s="85"/>
    </row>
    <row r="67" spans="1: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4.25">
      <c r="A75" s="5"/>
      <c r="B75" s="127" t="s">
        <v>92</v>
      </c>
      <c r="C75" s="98"/>
      <c r="D75" s="98"/>
      <c r="E75" s="98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>
      <c r="A76" s="5"/>
      <c r="B76" s="98"/>
      <c r="C76" s="98"/>
      <c r="D76" s="128">
        <f>D35</f>
        <v>2023</v>
      </c>
      <c r="E76" s="128" t="s">
        <v>81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>
      <c r="A77" s="5"/>
      <c r="B77" s="99"/>
      <c r="C77" s="100" t="s">
        <v>71</v>
      </c>
      <c r="D77" s="100" t="s">
        <v>0</v>
      </c>
      <c r="E77" s="101" t="s">
        <v>1</v>
      </c>
      <c r="F77" s="102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>
      <c r="A78" s="5"/>
      <c r="B78" s="103" t="s">
        <v>72</v>
      </c>
      <c r="C78" s="140" t="s">
        <v>73</v>
      </c>
      <c r="D78" s="100" t="s">
        <v>2</v>
      </c>
      <c r="E78" s="275">
        <v>20</v>
      </c>
      <c r="F78" s="276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>
      <c r="A79" s="5"/>
      <c r="B79" s="105" t="s">
        <v>48</v>
      </c>
      <c r="C79" s="141" t="s">
        <v>91</v>
      </c>
      <c r="D79" s="147" t="s">
        <v>3</v>
      </c>
      <c r="E79" s="275">
        <v>80</v>
      </c>
      <c r="F79" s="276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>
      <c r="A80" s="5"/>
      <c r="B80" s="105"/>
      <c r="C80" s="142"/>
      <c r="D80" s="147" t="s">
        <v>4</v>
      </c>
      <c r="E80" s="275"/>
      <c r="F80" s="276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>
      <c r="A81" s="5"/>
      <c r="B81" s="106"/>
      <c r="C81" s="143"/>
      <c r="D81" s="147" t="s">
        <v>79</v>
      </c>
      <c r="E81" s="277">
        <f>SUM(E78:F80)</f>
        <v>100</v>
      </c>
      <c r="F81" s="278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>
      <c r="A82" s="5"/>
      <c r="B82" s="98"/>
      <c r="C82" s="98"/>
      <c r="D82" s="98"/>
      <c r="E82" s="9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>
      <c r="A83" s="5"/>
      <c r="B83" s="116"/>
      <c r="C83" s="107" t="s">
        <v>71</v>
      </c>
      <c r="D83" s="107" t="s">
        <v>74</v>
      </c>
      <c r="E83" s="108" t="s">
        <v>75</v>
      </c>
      <c r="F83" s="109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>
      <c r="A84" s="5"/>
      <c r="B84" s="117" t="s">
        <v>76</v>
      </c>
      <c r="C84" s="144" t="s">
        <v>77</v>
      </c>
      <c r="D84" s="107" t="s">
        <v>2</v>
      </c>
      <c r="E84" s="275">
        <v>50</v>
      </c>
      <c r="F84" s="276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>
      <c r="A85" s="5"/>
      <c r="B85" s="138" t="s">
        <v>57</v>
      </c>
      <c r="C85" s="117" t="s">
        <v>78</v>
      </c>
      <c r="D85" s="146" t="s">
        <v>3</v>
      </c>
      <c r="E85" s="275">
        <v>50</v>
      </c>
      <c r="F85" s="276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>
      <c r="A86" s="5"/>
      <c r="B86" s="138"/>
      <c r="C86" s="110"/>
      <c r="D86" s="146" t="s">
        <v>4</v>
      </c>
      <c r="E86" s="275"/>
      <c r="F86" s="276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>
      <c r="B87" s="139"/>
      <c r="C87" s="145"/>
      <c r="D87" s="146" t="s">
        <v>79</v>
      </c>
      <c r="E87" s="279">
        <f>E84+E85+E86</f>
        <v>100</v>
      </c>
      <c r="F87" s="280"/>
    </row>
    <row r="89" spans="1:16">
      <c r="C89" t="s">
        <v>93</v>
      </c>
    </row>
    <row r="90" spans="1:16" hidden="1">
      <c r="B90" s="113"/>
      <c r="C90" s="114"/>
      <c r="D90" s="59">
        <f t="shared" ref="D90:O90" si="24">D36</f>
        <v>4</v>
      </c>
      <c r="E90" s="59">
        <f t="shared" si="24"/>
        <v>5</v>
      </c>
      <c r="F90" s="59">
        <f t="shared" si="24"/>
        <v>6</v>
      </c>
      <c r="G90" s="59">
        <f t="shared" si="24"/>
        <v>7</v>
      </c>
      <c r="H90" s="59">
        <f t="shared" si="24"/>
        <v>8</v>
      </c>
      <c r="I90" s="59">
        <f t="shared" si="24"/>
        <v>9</v>
      </c>
      <c r="J90" s="59">
        <f t="shared" si="24"/>
        <v>10</v>
      </c>
      <c r="K90" s="59">
        <f t="shared" si="24"/>
        <v>11</v>
      </c>
      <c r="L90" s="59">
        <f t="shared" si="24"/>
        <v>12</v>
      </c>
      <c r="M90" s="59">
        <f t="shared" si="24"/>
        <v>1</v>
      </c>
      <c r="N90" s="59">
        <f t="shared" si="24"/>
        <v>2</v>
      </c>
      <c r="O90" s="59">
        <f t="shared" si="24"/>
        <v>3</v>
      </c>
    </row>
    <row r="91" spans="1:16" hidden="1">
      <c r="B91" s="111"/>
      <c r="C91" s="112" t="s">
        <v>85</v>
      </c>
      <c r="D91" s="61">
        <f t="shared" ref="D91:O91" si="25">SUM(D4)</f>
        <v>0</v>
      </c>
      <c r="E91" s="61">
        <f t="shared" si="25"/>
        <v>0</v>
      </c>
      <c r="F91" s="61">
        <f t="shared" si="25"/>
        <v>0</v>
      </c>
      <c r="G91" s="61">
        <f t="shared" si="25"/>
        <v>0</v>
      </c>
      <c r="H91" s="61">
        <f t="shared" si="25"/>
        <v>0</v>
      </c>
      <c r="I91" s="61">
        <f t="shared" si="25"/>
        <v>0</v>
      </c>
      <c r="J91" s="61">
        <f t="shared" si="25"/>
        <v>0</v>
      </c>
      <c r="K91" s="61">
        <f t="shared" si="25"/>
        <v>0</v>
      </c>
      <c r="L91" s="61">
        <f t="shared" si="25"/>
        <v>0</v>
      </c>
      <c r="M91" s="61">
        <f t="shared" si="25"/>
        <v>0</v>
      </c>
      <c r="N91" s="61">
        <f t="shared" si="25"/>
        <v>0</v>
      </c>
      <c r="O91" s="61">
        <f t="shared" si="25"/>
        <v>0</v>
      </c>
      <c r="P91" s="62">
        <f>SUM(D91:O91)</f>
        <v>0</v>
      </c>
    </row>
    <row r="92" spans="1:16" hidden="1"/>
    <row r="93" spans="1:16" hidden="1">
      <c r="B93" s="104" t="s">
        <v>2</v>
      </c>
      <c r="C93" s="44" t="s">
        <v>82</v>
      </c>
      <c r="D93" s="130">
        <f>SUM(D91*E78/100)</f>
        <v>0</v>
      </c>
      <c r="E93" s="130">
        <f>SUM(E91*E78/100)</f>
        <v>0</v>
      </c>
      <c r="F93" s="130">
        <f>SUM(F91*E78/100)</f>
        <v>0</v>
      </c>
      <c r="G93" s="130">
        <f>SUM(G91*E78/100)</f>
        <v>0</v>
      </c>
      <c r="H93" s="130">
        <f>SUM(H91*E78/100)</f>
        <v>0</v>
      </c>
      <c r="I93" s="130">
        <f>SUM(I91*E78/100)</f>
        <v>0</v>
      </c>
      <c r="J93" s="130">
        <f>SUM(J91*E78/100)</f>
        <v>0</v>
      </c>
      <c r="K93" s="130">
        <f>SUM(K91*E78/100)</f>
        <v>0</v>
      </c>
      <c r="L93" s="130">
        <f>SUM(L91*E78/100)</f>
        <v>0</v>
      </c>
      <c r="M93" s="130">
        <f>SUM(M91*E78/100)</f>
        <v>0</v>
      </c>
      <c r="N93" s="130">
        <f>SUM(N91*E78/100)</f>
        <v>0</v>
      </c>
      <c r="O93" s="130">
        <f>SUM(O91*E78/100)</f>
        <v>0</v>
      </c>
    </row>
    <row r="94" spans="1:16" hidden="1">
      <c r="B94" s="133">
        <f>D3</f>
        <v>4</v>
      </c>
      <c r="E94">
        <f>SUM(D91*E79/100)</f>
        <v>0</v>
      </c>
      <c r="F94">
        <f>SUM(D91*E80/100)</f>
        <v>0</v>
      </c>
      <c r="O94" s="135"/>
    </row>
    <row r="95" spans="1:16" hidden="1">
      <c r="B95" s="134">
        <f>E3</f>
        <v>5</v>
      </c>
      <c r="F95">
        <f>SUM(E91*E79/100)</f>
        <v>0</v>
      </c>
      <c r="G95">
        <f>SUM(E91*E80/100)</f>
        <v>0</v>
      </c>
      <c r="O95" s="135"/>
    </row>
    <row r="96" spans="1:16" hidden="1">
      <c r="B96" s="134">
        <f>F3</f>
        <v>6</v>
      </c>
      <c r="G96">
        <f>SUM(F91*E79/100)</f>
        <v>0</v>
      </c>
      <c r="H96">
        <f>SUM(F91*E80/100)</f>
        <v>0</v>
      </c>
      <c r="O96" s="135"/>
    </row>
    <row r="97" spans="2:15" hidden="1">
      <c r="B97" s="134">
        <f>G3</f>
        <v>7</v>
      </c>
      <c r="H97">
        <f>SUM(G91*E79/100)</f>
        <v>0</v>
      </c>
      <c r="I97">
        <f>SUM(G91*E80/100)</f>
        <v>0</v>
      </c>
      <c r="O97" s="135"/>
    </row>
    <row r="98" spans="2:15" hidden="1">
      <c r="B98" s="134">
        <f>H3</f>
        <v>8</v>
      </c>
      <c r="I98">
        <f>SUM(H91*E79/100)</f>
        <v>0</v>
      </c>
      <c r="J98">
        <f>SUM(H91*E80/100)</f>
        <v>0</v>
      </c>
      <c r="O98" s="135"/>
    </row>
    <row r="99" spans="2:15" hidden="1">
      <c r="B99" s="134">
        <f>I3</f>
        <v>9</v>
      </c>
      <c r="J99">
        <f>SUM(I91*E79/100)</f>
        <v>0</v>
      </c>
      <c r="K99">
        <f>SUM(I91*E80/100)</f>
        <v>0</v>
      </c>
      <c r="O99" s="135"/>
    </row>
    <row r="100" spans="2:15" hidden="1">
      <c r="B100" s="134">
        <f>J3</f>
        <v>10</v>
      </c>
      <c r="K100">
        <f>SUM(J91*E79/100)</f>
        <v>0</v>
      </c>
      <c r="L100">
        <f>SUM(J91*E80/100)</f>
        <v>0</v>
      </c>
      <c r="O100" s="135"/>
    </row>
    <row r="101" spans="2:15" hidden="1">
      <c r="B101" s="134">
        <f>K3</f>
        <v>11</v>
      </c>
      <c r="L101">
        <f>SUM(K91*E79/100)</f>
        <v>0</v>
      </c>
      <c r="M101">
        <f>SUM(K91*E80/100)</f>
        <v>0</v>
      </c>
      <c r="O101" s="135"/>
    </row>
    <row r="102" spans="2:15" hidden="1">
      <c r="B102" s="134">
        <f>L3</f>
        <v>12</v>
      </c>
      <c r="M102">
        <f>SUM(L91*E79/100)</f>
        <v>0</v>
      </c>
      <c r="N102">
        <f>SUM(L91*E80/100)</f>
        <v>0</v>
      </c>
      <c r="O102" s="135"/>
    </row>
    <row r="103" spans="2:15" hidden="1">
      <c r="B103" s="134">
        <f>M3</f>
        <v>1</v>
      </c>
      <c r="N103">
        <f>SUM(M91*E79/100)</f>
        <v>0</v>
      </c>
      <c r="O103" s="135">
        <f>SUM(M91*E80/100)</f>
        <v>0</v>
      </c>
    </row>
    <row r="104" spans="2:15" hidden="1">
      <c r="B104" s="134">
        <f>N3</f>
        <v>2</v>
      </c>
      <c r="O104" s="135">
        <f>SUM(N91*E79/100)</f>
        <v>0</v>
      </c>
    </row>
    <row r="105" spans="2:15" hidden="1">
      <c r="B105" s="134">
        <f>O3</f>
        <v>3</v>
      </c>
      <c r="O105" s="135"/>
    </row>
    <row r="106" spans="2:15" hidden="1">
      <c r="B106" s="133">
        <f>D3</f>
        <v>4</v>
      </c>
      <c r="O106" s="135"/>
    </row>
    <row r="107" spans="2:15" hidden="1">
      <c r="B107" s="134">
        <f>E3</f>
        <v>5</v>
      </c>
      <c r="O107" s="135"/>
    </row>
    <row r="108" spans="2:15" hidden="1">
      <c r="B108" s="134">
        <f>F3</f>
        <v>6</v>
      </c>
      <c r="O108" s="135"/>
    </row>
    <row r="109" spans="2:15" hidden="1">
      <c r="B109" s="134">
        <f>G3</f>
        <v>7</v>
      </c>
      <c r="O109" s="135"/>
    </row>
    <row r="110" spans="2:15" hidden="1">
      <c r="B110" s="134">
        <f>H3</f>
        <v>8</v>
      </c>
      <c r="O110" s="135"/>
    </row>
    <row r="111" spans="2:15" hidden="1">
      <c r="B111" s="134">
        <f>I3</f>
        <v>9</v>
      </c>
      <c r="O111" s="135"/>
    </row>
    <row r="112" spans="2:15" hidden="1">
      <c r="B112" s="134">
        <f>J3</f>
        <v>10</v>
      </c>
      <c r="O112" s="135"/>
    </row>
    <row r="113" spans="2:15" hidden="1">
      <c r="B113" s="134">
        <f>K3</f>
        <v>11</v>
      </c>
      <c r="O113" s="135"/>
    </row>
    <row r="114" spans="2:15" hidden="1">
      <c r="B114" s="134">
        <f>L3</f>
        <v>12</v>
      </c>
      <c r="O114" s="135"/>
    </row>
    <row r="115" spans="2:15" hidden="1">
      <c r="B115" s="134">
        <f>M3</f>
        <v>1</v>
      </c>
      <c r="O115" s="135"/>
    </row>
    <row r="116" spans="2:15" hidden="1">
      <c r="B116" s="134">
        <f>N3</f>
        <v>2</v>
      </c>
      <c r="O116" s="135"/>
    </row>
    <row r="117" spans="2:15" hidden="1">
      <c r="B117" s="134">
        <f>O3</f>
        <v>3</v>
      </c>
      <c r="O117" s="135"/>
    </row>
    <row r="118" spans="2:15" hidden="1">
      <c r="B118" s="104"/>
      <c r="O118" s="135"/>
    </row>
    <row r="119" spans="2:15" hidden="1">
      <c r="B119" s="104"/>
      <c r="O119" s="135"/>
    </row>
    <row r="120" spans="2:15" hidden="1">
      <c r="B120" s="104"/>
      <c r="O120" s="135"/>
    </row>
    <row r="121" spans="2:15" hidden="1">
      <c r="B121" s="44"/>
      <c r="C121" s="129" t="s">
        <v>83</v>
      </c>
      <c r="D121" s="130"/>
      <c r="E121" s="130">
        <f>SUM(E94:E110)</f>
        <v>0</v>
      </c>
      <c r="F121" s="130">
        <f t="shared" ref="F121:O121" si="26">SUM(F94:F110)</f>
        <v>0</v>
      </c>
      <c r="G121" s="130">
        <f t="shared" si="26"/>
        <v>0</v>
      </c>
      <c r="H121" s="130">
        <f t="shared" si="26"/>
        <v>0</v>
      </c>
      <c r="I121" s="130">
        <f t="shared" si="26"/>
        <v>0</v>
      </c>
      <c r="J121" s="130">
        <f t="shared" si="26"/>
        <v>0</v>
      </c>
      <c r="K121" s="130">
        <f t="shared" si="26"/>
        <v>0</v>
      </c>
      <c r="L121" s="130">
        <f t="shared" si="26"/>
        <v>0</v>
      </c>
      <c r="M121" s="130">
        <f t="shared" si="26"/>
        <v>0</v>
      </c>
      <c r="N121" s="130">
        <f t="shared" si="26"/>
        <v>0</v>
      </c>
      <c r="O121" s="130">
        <f t="shared" si="26"/>
        <v>0</v>
      </c>
    </row>
    <row r="122" spans="2:15" hidden="1"/>
    <row r="123" spans="2:15" hidden="1"/>
    <row r="124" spans="2:15" hidden="1"/>
    <row r="125" spans="2:15" hidden="1">
      <c r="B125" s="111"/>
      <c r="C125" s="112"/>
      <c r="D125" s="59">
        <f t="shared" ref="D125:O125" si="27">D3</f>
        <v>4</v>
      </c>
      <c r="E125" s="59">
        <f t="shared" si="27"/>
        <v>5</v>
      </c>
      <c r="F125" s="59">
        <f t="shared" si="27"/>
        <v>6</v>
      </c>
      <c r="G125" s="59">
        <f t="shared" si="27"/>
        <v>7</v>
      </c>
      <c r="H125" s="59">
        <f t="shared" si="27"/>
        <v>8</v>
      </c>
      <c r="I125" s="59">
        <f t="shared" si="27"/>
        <v>9</v>
      </c>
      <c r="J125" s="59">
        <f t="shared" si="27"/>
        <v>10</v>
      </c>
      <c r="K125" s="59">
        <f t="shared" si="27"/>
        <v>11</v>
      </c>
      <c r="L125" s="59">
        <f t="shared" si="27"/>
        <v>12</v>
      </c>
      <c r="M125" s="59">
        <f t="shared" si="27"/>
        <v>1</v>
      </c>
      <c r="N125" s="59">
        <f t="shared" si="27"/>
        <v>2</v>
      </c>
      <c r="O125" s="59">
        <f t="shared" si="27"/>
        <v>3</v>
      </c>
    </row>
    <row r="126" spans="2:15" hidden="1">
      <c r="B126" s="111"/>
      <c r="C126" s="112" t="s">
        <v>80</v>
      </c>
      <c r="D126" s="131">
        <f t="shared" ref="D126:O126" si="28">D5</f>
        <v>0</v>
      </c>
      <c r="E126" s="131">
        <f t="shared" si="28"/>
        <v>0</v>
      </c>
      <c r="F126" s="131">
        <f t="shared" si="28"/>
        <v>0</v>
      </c>
      <c r="G126" s="131">
        <f t="shared" si="28"/>
        <v>0</v>
      </c>
      <c r="H126" s="131">
        <f t="shared" si="28"/>
        <v>0</v>
      </c>
      <c r="I126" s="131">
        <f t="shared" si="28"/>
        <v>0</v>
      </c>
      <c r="J126" s="131">
        <f t="shared" si="28"/>
        <v>0</v>
      </c>
      <c r="K126" s="131">
        <f t="shared" si="28"/>
        <v>0</v>
      </c>
      <c r="L126" s="131">
        <f t="shared" si="28"/>
        <v>0</v>
      </c>
      <c r="M126" s="131">
        <f t="shared" si="28"/>
        <v>0</v>
      </c>
      <c r="N126" s="131">
        <f t="shared" si="28"/>
        <v>0</v>
      </c>
      <c r="O126" s="131">
        <f t="shared" si="28"/>
        <v>0</v>
      </c>
    </row>
    <row r="127" spans="2:15" hidden="1"/>
    <row r="128" spans="2:15" hidden="1">
      <c r="B128" s="44"/>
      <c r="C128" s="112" t="s">
        <v>86</v>
      </c>
      <c r="D128" s="132">
        <f>D5*E84/100</f>
        <v>0</v>
      </c>
      <c r="E128" s="132">
        <f>E5*E84/100</f>
        <v>0</v>
      </c>
      <c r="F128" s="132">
        <f>F5*E84/100</f>
        <v>0</v>
      </c>
      <c r="G128" s="132">
        <f>G5*E84/100</f>
        <v>0</v>
      </c>
      <c r="H128" s="132">
        <f>H5*E84/100</f>
        <v>0</v>
      </c>
      <c r="I128" s="132">
        <f>I5*E84/100</f>
        <v>0</v>
      </c>
      <c r="J128" s="132">
        <f>J5*E84/100</f>
        <v>0</v>
      </c>
      <c r="K128" s="132">
        <f>K5*E84/100</f>
        <v>0</v>
      </c>
      <c r="L128" s="132">
        <f>L5*E84/100</f>
        <v>0</v>
      </c>
      <c r="M128" s="132">
        <f>M5*E84/100</f>
        <v>0</v>
      </c>
      <c r="N128" s="132">
        <f>N5*E84/100</f>
        <v>0</v>
      </c>
      <c r="O128" s="132">
        <f>O5*E84/100</f>
        <v>0</v>
      </c>
    </row>
    <row r="129" spans="2:16" hidden="1">
      <c r="B129" s="133">
        <f>D3</f>
        <v>4</v>
      </c>
      <c r="D129">
        <f>C5*E184/100</f>
        <v>0</v>
      </c>
      <c r="E129">
        <f>D5*E85/100</f>
        <v>0</v>
      </c>
      <c r="F129">
        <f>D5*E86/100</f>
        <v>0</v>
      </c>
      <c r="O129" s="135"/>
    </row>
    <row r="130" spans="2:16" hidden="1">
      <c r="B130" s="134">
        <f>E3</f>
        <v>5</v>
      </c>
      <c r="F130">
        <f>E5*E85/100</f>
        <v>0</v>
      </c>
      <c r="G130">
        <f>E5*E86/100</f>
        <v>0</v>
      </c>
      <c r="O130" s="135"/>
    </row>
    <row r="131" spans="2:16" hidden="1">
      <c r="B131" s="134">
        <f>F3</f>
        <v>6</v>
      </c>
      <c r="G131">
        <f>F5*E85/100</f>
        <v>0</v>
      </c>
      <c r="H131">
        <f>F5*E86/100</f>
        <v>0</v>
      </c>
      <c r="O131" s="135"/>
    </row>
    <row r="132" spans="2:16" hidden="1">
      <c r="B132" s="134">
        <f>G3</f>
        <v>7</v>
      </c>
      <c r="H132">
        <f>G5*E85/100</f>
        <v>0</v>
      </c>
      <c r="I132">
        <f>G5*E86/100</f>
        <v>0</v>
      </c>
      <c r="O132" s="135"/>
    </row>
    <row r="133" spans="2:16" hidden="1">
      <c r="B133" s="134">
        <f>H3</f>
        <v>8</v>
      </c>
      <c r="I133">
        <f>H5*E85/100</f>
        <v>0</v>
      </c>
      <c r="J133">
        <f>H5*E86/100</f>
        <v>0</v>
      </c>
      <c r="O133" s="135"/>
    </row>
    <row r="134" spans="2:16" hidden="1">
      <c r="B134" s="134">
        <f>I3</f>
        <v>9</v>
      </c>
      <c r="J134">
        <f>I5*E85/100</f>
        <v>0</v>
      </c>
      <c r="K134">
        <f>I5*E86/100</f>
        <v>0</v>
      </c>
      <c r="O134" s="135"/>
    </row>
    <row r="135" spans="2:16" hidden="1">
      <c r="B135" s="134">
        <f>J3</f>
        <v>10</v>
      </c>
      <c r="K135">
        <f>J5*E85/100</f>
        <v>0</v>
      </c>
      <c r="L135">
        <f>J5*E86/100</f>
        <v>0</v>
      </c>
      <c r="O135" s="135"/>
    </row>
    <row r="136" spans="2:16" hidden="1">
      <c r="B136" s="134">
        <f>K3</f>
        <v>11</v>
      </c>
      <c r="L136">
        <f>K5*E85/100</f>
        <v>0</v>
      </c>
      <c r="M136">
        <f>K5*E86/100</f>
        <v>0</v>
      </c>
      <c r="O136" s="135"/>
    </row>
    <row r="137" spans="2:16" hidden="1">
      <c r="B137" s="134">
        <f>L3</f>
        <v>12</v>
      </c>
      <c r="M137">
        <f>L5*E85/100</f>
        <v>0</v>
      </c>
      <c r="N137">
        <f>L5*E86/100</f>
        <v>0</v>
      </c>
      <c r="O137" s="135"/>
    </row>
    <row r="138" spans="2:16" hidden="1">
      <c r="B138" s="134">
        <f>M3</f>
        <v>1</v>
      </c>
      <c r="N138">
        <f>M5*E85/100</f>
        <v>0</v>
      </c>
      <c r="O138" s="135">
        <f>M5*E86/100</f>
        <v>0</v>
      </c>
      <c r="P138" s="115"/>
    </row>
    <row r="139" spans="2:16" hidden="1">
      <c r="B139" s="134">
        <f>N3</f>
        <v>2</v>
      </c>
      <c r="O139" s="135">
        <f>N5*E85/100</f>
        <v>0</v>
      </c>
    </row>
    <row r="140" spans="2:16" hidden="1">
      <c r="B140" s="134">
        <f>O3</f>
        <v>3</v>
      </c>
      <c r="O140" s="135"/>
    </row>
    <row r="141" spans="2:16" hidden="1">
      <c r="B141" s="133">
        <f>D3</f>
        <v>4</v>
      </c>
      <c r="O141" s="135"/>
    </row>
    <row r="142" spans="2:16" hidden="1">
      <c r="B142" s="134">
        <f>E3</f>
        <v>5</v>
      </c>
      <c r="O142" s="135"/>
    </row>
    <row r="143" spans="2:16" hidden="1">
      <c r="B143" s="134">
        <f>F3</f>
        <v>6</v>
      </c>
      <c r="O143" s="135"/>
    </row>
    <row r="144" spans="2:16" hidden="1">
      <c r="B144" s="134">
        <f>G3</f>
        <v>7</v>
      </c>
      <c r="O144" s="135"/>
    </row>
    <row r="145" spans="2:15" hidden="1">
      <c r="B145" s="134">
        <f>H3</f>
        <v>8</v>
      </c>
      <c r="O145" s="135"/>
    </row>
    <row r="146" spans="2:15" hidden="1">
      <c r="B146" s="134">
        <f>I3</f>
        <v>9</v>
      </c>
      <c r="O146" s="135"/>
    </row>
    <row r="147" spans="2:15" hidden="1">
      <c r="B147" s="134">
        <f>J3</f>
        <v>10</v>
      </c>
      <c r="O147" s="135"/>
    </row>
    <row r="148" spans="2:15" hidden="1">
      <c r="B148" s="134">
        <f>K3</f>
        <v>11</v>
      </c>
      <c r="O148" s="135"/>
    </row>
    <row r="149" spans="2:15" hidden="1">
      <c r="B149" s="134">
        <f>L3</f>
        <v>12</v>
      </c>
      <c r="O149" s="135"/>
    </row>
    <row r="150" spans="2:15" hidden="1">
      <c r="B150" s="134">
        <f>M3</f>
        <v>1</v>
      </c>
      <c r="O150" s="135"/>
    </row>
    <row r="151" spans="2:15" hidden="1">
      <c r="B151" s="136">
        <f>N3</f>
        <v>2</v>
      </c>
      <c r="O151" s="135"/>
    </row>
    <row r="152" spans="2:15" hidden="1">
      <c r="B152" s="111" t="s">
        <v>84</v>
      </c>
      <c r="C152" s="112"/>
      <c r="D152" s="137">
        <f t="shared" ref="D152:O152" si="29">SUM(D129:D141)</f>
        <v>0</v>
      </c>
      <c r="E152" s="129">
        <f t="shared" si="29"/>
        <v>0</v>
      </c>
      <c r="F152" s="129">
        <f t="shared" si="29"/>
        <v>0</v>
      </c>
      <c r="G152" s="129">
        <f t="shared" si="29"/>
        <v>0</v>
      </c>
      <c r="H152" s="129">
        <f t="shared" si="29"/>
        <v>0</v>
      </c>
      <c r="I152" s="129">
        <f t="shared" si="29"/>
        <v>0</v>
      </c>
      <c r="J152" s="129">
        <f t="shared" si="29"/>
        <v>0</v>
      </c>
      <c r="K152" s="129">
        <f t="shared" si="29"/>
        <v>0</v>
      </c>
      <c r="L152" s="129">
        <f t="shared" si="29"/>
        <v>0</v>
      </c>
      <c r="M152" s="129">
        <f t="shared" si="29"/>
        <v>0</v>
      </c>
      <c r="N152" s="129">
        <f t="shared" si="29"/>
        <v>0</v>
      </c>
      <c r="O152" s="129">
        <f t="shared" si="29"/>
        <v>0</v>
      </c>
    </row>
  </sheetData>
  <sheetProtection password="CCCB" sheet="1" objects="1" scenarios="1" selectLockedCells="1"/>
  <mergeCells count="19">
    <mergeCell ref="E86:F86"/>
    <mergeCell ref="E81:F81"/>
    <mergeCell ref="E85:F85"/>
    <mergeCell ref="E87:F87"/>
    <mergeCell ref="E78:F78"/>
    <mergeCell ref="E79:F79"/>
    <mergeCell ref="E80:F80"/>
    <mergeCell ref="E84:F84"/>
    <mergeCell ref="B37:C37"/>
    <mergeCell ref="B52:C52"/>
    <mergeCell ref="B64:C64"/>
    <mergeCell ref="B65:C65"/>
    <mergeCell ref="B66:C66"/>
    <mergeCell ref="B26:C26"/>
    <mergeCell ref="B4:C4"/>
    <mergeCell ref="B5:C5"/>
    <mergeCell ref="B6:C6"/>
    <mergeCell ref="B7:C7"/>
    <mergeCell ref="B23:C23"/>
  </mergeCells>
  <phoneticPr fontId="1"/>
  <dataValidations count="2">
    <dataValidation imeMode="on" allowBlank="1" showInputMessage="1" showErrorMessage="1" sqref="C38:C41 C43:C50 C53:C57 C59:C62" xr:uid="{00000000-0002-0000-0000-000000000000}"/>
    <dataValidation imeMode="off" allowBlank="1" showInputMessage="1" showErrorMessage="1" sqref="D37 D43:O50 D59:O62 D53:O57 D35 D2 D38:O41" xr:uid="{00000000-0002-0000-0000-000001000000}"/>
  </dataValidations>
  <pageMargins left="0.11811023622047245" right="0.31496062992125984" top="0.55118110236220474" bottom="0.55118110236220474" header="0.31496062992125984" footer="0.31496062992125984"/>
  <pageSetup paperSize="9" scale="101" orientation="landscape" r:id="rId1"/>
  <rowBreaks count="2" manualBreakCount="2">
    <brk id="31" max="16383" man="1"/>
    <brk id="7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2"/>
  <sheetViews>
    <sheetView topLeftCell="A6" workbookViewId="0">
      <selection activeCell="L29" sqref="L29"/>
    </sheetView>
  </sheetViews>
  <sheetFormatPr defaultColWidth="9" defaultRowHeight="13.5"/>
  <cols>
    <col min="1" max="1" width="2.875" style="155" customWidth="1"/>
    <col min="2" max="2" width="3.75" style="155" customWidth="1"/>
    <col min="3" max="3" width="26.25" style="155" customWidth="1"/>
    <col min="4" max="16" width="10.625" style="155" customWidth="1"/>
    <col min="17" max="17" width="11.625" style="155" customWidth="1"/>
    <col min="18" max="16384" width="9" style="155"/>
  </cols>
  <sheetData>
    <row r="1" spans="1:17" ht="42" customHeight="1">
      <c r="P1" s="156"/>
      <c r="Q1" s="157"/>
    </row>
    <row r="2" spans="1:17" ht="57" customHeight="1">
      <c r="A2" s="158"/>
      <c r="B2" s="159" t="s">
        <v>5</v>
      </c>
      <c r="C2" s="160"/>
      <c r="D2" s="161"/>
      <c r="E2" s="162" t="s">
        <v>94</v>
      </c>
      <c r="F2" s="163"/>
      <c r="G2" s="163"/>
      <c r="H2" s="164" t="s">
        <v>95</v>
      </c>
      <c r="I2" s="165"/>
      <c r="J2" s="165"/>
      <c r="K2" s="165"/>
      <c r="L2" s="165"/>
      <c r="M2" s="166"/>
      <c r="N2" s="165"/>
      <c r="O2" s="167"/>
      <c r="P2" s="168" t="s">
        <v>7</v>
      </c>
    </row>
    <row r="3" spans="1:17" ht="27.75" customHeight="1">
      <c r="A3" s="158"/>
      <c r="B3" s="169"/>
      <c r="C3" s="170"/>
      <c r="D3" s="171" t="s">
        <v>96</v>
      </c>
      <c r="E3" s="171" t="s">
        <v>97</v>
      </c>
      <c r="F3" s="171" t="s">
        <v>98</v>
      </c>
      <c r="G3" s="171" t="s">
        <v>99</v>
      </c>
      <c r="H3" s="171" t="s">
        <v>100</v>
      </c>
      <c r="I3" s="171" t="s">
        <v>101</v>
      </c>
      <c r="J3" s="171" t="s">
        <v>102</v>
      </c>
      <c r="K3" s="171" t="s">
        <v>103</v>
      </c>
      <c r="L3" s="171" t="s">
        <v>104</v>
      </c>
      <c r="M3" s="171" t="s">
        <v>105</v>
      </c>
      <c r="N3" s="171" t="s">
        <v>106</v>
      </c>
      <c r="O3" s="171" t="s">
        <v>107</v>
      </c>
      <c r="P3" s="172" t="s">
        <v>8</v>
      </c>
    </row>
    <row r="4" spans="1:17" ht="27.75" customHeight="1">
      <c r="A4" s="158"/>
      <c r="B4" s="283" t="s">
        <v>108</v>
      </c>
      <c r="C4" s="284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4">
        <f>SUM(D4:O4)</f>
        <v>0</v>
      </c>
    </row>
    <row r="5" spans="1:17" ht="27.75" customHeight="1">
      <c r="A5" s="158"/>
      <c r="B5" s="283" t="s">
        <v>109</v>
      </c>
      <c r="C5" s="284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4">
        <f>SUM(D5:O5)</f>
        <v>0</v>
      </c>
    </row>
    <row r="6" spans="1:17" ht="27.75" customHeight="1">
      <c r="A6" s="158"/>
      <c r="B6" s="283" t="s">
        <v>110</v>
      </c>
      <c r="C6" s="284"/>
      <c r="D6" s="174">
        <f t="shared" ref="D6:P6" si="0">SUM(D4-D5)</f>
        <v>0</v>
      </c>
      <c r="E6" s="174">
        <f t="shared" si="0"/>
        <v>0</v>
      </c>
      <c r="F6" s="174">
        <f t="shared" si="0"/>
        <v>0</v>
      </c>
      <c r="G6" s="174">
        <f t="shared" si="0"/>
        <v>0</v>
      </c>
      <c r="H6" s="174">
        <f t="shared" si="0"/>
        <v>0</v>
      </c>
      <c r="I6" s="174">
        <f t="shared" si="0"/>
        <v>0</v>
      </c>
      <c r="J6" s="174">
        <f t="shared" si="0"/>
        <v>0</v>
      </c>
      <c r="K6" s="174">
        <f t="shared" si="0"/>
        <v>0</v>
      </c>
      <c r="L6" s="174">
        <f t="shared" si="0"/>
        <v>0</v>
      </c>
      <c r="M6" s="174">
        <f t="shared" si="0"/>
        <v>0</v>
      </c>
      <c r="N6" s="174">
        <f t="shared" si="0"/>
        <v>0</v>
      </c>
      <c r="O6" s="174">
        <f t="shared" si="0"/>
        <v>0</v>
      </c>
      <c r="P6" s="174">
        <f t="shared" si="0"/>
        <v>0</v>
      </c>
      <c r="Q6" s="175"/>
    </row>
    <row r="7" spans="1:17" ht="27.75" customHeight="1">
      <c r="A7" s="158"/>
      <c r="B7" s="285" t="s">
        <v>111</v>
      </c>
      <c r="C7" s="286"/>
      <c r="D7" s="174">
        <f t="shared" ref="D7:O7" si="1">SUM(D8:D21)</f>
        <v>0</v>
      </c>
      <c r="E7" s="174">
        <f t="shared" si="1"/>
        <v>0</v>
      </c>
      <c r="F7" s="174">
        <f t="shared" si="1"/>
        <v>0</v>
      </c>
      <c r="G7" s="174">
        <f t="shared" si="1"/>
        <v>0</v>
      </c>
      <c r="H7" s="174">
        <f t="shared" si="1"/>
        <v>0</v>
      </c>
      <c r="I7" s="174">
        <f t="shared" si="1"/>
        <v>0</v>
      </c>
      <c r="J7" s="174">
        <f t="shared" si="1"/>
        <v>0</v>
      </c>
      <c r="K7" s="174">
        <f t="shared" si="1"/>
        <v>0</v>
      </c>
      <c r="L7" s="174">
        <f t="shared" si="1"/>
        <v>0</v>
      </c>
      <c r="M7" s="174">
        <f t="shared" si="1"/>
        <v>0</v>
      </c>
      <c r="N7" s="174">
        <f t="shared" si="1"/>
        <v>0</v>
      </c>
      <c r="O7" s="174">
        <f t="shared" si="1"/>
        <v>0</v>
      </c>
      <c r="P7" s="174">
        <f>SUM(D7:O7)</f>
        <v>0</v>
      </c>
      <c r="Q7" s="175"/>
    </row>
    <row r="8" spans="1:17" ht="27.75" customHeight="1">
      <c r="A8" s="158"/>
      <c r="B8" s="176" t="s">
        <v>13</v>
      </c>
      <c r="C8" s="177" t="s">
        <v>14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9"/>
    </row>
    <row r="9" spans="1:17" ht="27.75" customHeight="1">
      <c r="A9" s="158"/>
      <c r="B9" s="176"/>
      <c r="C9" s="180" t="s">
        <v>15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9">
        <f t="shared" ref="P9:P22" si="2">SUM(D9:O9)</f>
        <v>0</v>
      </c>
    </row>
    <row r="10" spans="1:17" ht="27.75" customHeight="1">
      <c r="A10" s="158"/>
      <c r="B10" s="176" t="s">
        <v>16</v>
      </c>
      <c r="C10" s="180" t="s">
        <v>17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79">
        <f t="shared" si="2"/>
        <v>0</v>
      </c>
    </row>
    <row r="11" spans="1:17" ht="27.75" customHeight="1">
      <c r="A11" s="158"/>
      <c r="B11" s="176"/>
      <c r="C11" s="180" t="s">
        <v>18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79">
        <f t="shared" si="2"/>
        <v>0</v>
      </c>
    </row>
    <row r="12" spans="1:17" ht="27.75" customHeight="1">
      <c r="A12" s="158"/>
      <c r="B12" s="182" t="s">
        <v>19</v>
      </c>
      <c r="C12" s="183" t="s">
        <v>20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5">
        <f t="shared" si="2"/>
        <v>0</v>
      </c>
    </row>
    <row r="13" spans="1:17" ht="27.75" customHeight="1">
      <c r="A13" s="158"/>
      <c r="B13" s="176" t="s">
        <v>21</v>
      </c>
      <c r="C13" s="186" t="s">
        <v>22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9">
        <f t="shared" si="2"/>
        <v>0</v>
      </c>
    </row>
    <row r="14" spans="1:17" ht="27.75" customHeight="1">
      <c r="A14" s="158"/>
      <c r="B14" s="182" t="s">
        <v>23</v>
      </c>
      <c r="C14" s="187" t="s">
        <v>24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5">
        <f t="shared" si="2"/>
        <v>0</v>
      </c>
    </row>
    <row r="15" spans="1:17" ht="27.75" customHeight="1">
      <c r="A15" s="158"/>
      <c r="B15" s="176" t="s">
        <v>25</v>
      </c>
      <c r="C15" s="186" t="s">
        <v>26</v>
      </c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9">
        <f t="shared" si="2"/>
        <v>0</v>
      </c>
    </row>
    <row r="16" spans="1:17" ht="27.75" customHeight="1">
      <c r="A16" s="158"/>
      <c r="B16" s="176"/>
      <c r="C16" s="188" t="s">
        <v>27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9">
        <f t="shared" si="2"/>
        <v>0</v>
      </c>
    </row>
    <row r="17" spans="1:17" ht="27.75" customHeight="1">
      <c r="A17" s="158"/>
      <c r="B17" s="176" t="s">
        <v>28</v>
      </c>
      <c r="C17" s="188" t="s">
        <v>29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9">
        <f t="shared" si="2"/>
        <v>0</v>
      </c>
    </row>
    <row r="18" spans="1:17" ht="27.75" customHeight="1">
      <c r="A18" s="158"/>
      <c r="B18" s="176"/>
      <c r="C18" s="188" t="s">
        <v>30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9">
        <f t="shared" si="2"/>
        <v>0</v>
      </c>
    </row>
    <row r="19" spans="1:17" ht="27.75" customHeight="1">
      <c r="A19" s="158"/>
      <c r="B19" s="182" t="s">
        <v>19</v>
      </c>
      <c r="C19" s="187" t="s">
        <v>112</v>
      </c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5">
        <f t="shared" si="2"/>
        <v>0</v>
      </c>
    </row>
    <row r="20" spans="1:17" ht="27.75" customHeight="1">
      <c r="A20" s="158"/>
      <c r="B20" s="287" t="s">
        <v>113</v>
      </c>
      <c r="C20" s="186" t="s">
        <v>33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9">
        <f t="shared" si="2"/>
        <v>0</v>
      </c>
    </row>
    <row r="21" spans="1:17" ht="27.75" customHeight="1">
      <c r="A21" s="158"/>
      <c r="B21" s="288"/>
      <c r="C21" s="183" t="s">
        <v>35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5">
        <f t="shared" si="2"/>
        <v>0</v>
      </c>
    </row>
    <row r="22" spans="1:17" ht="27.75" customHeight="1">
      <c r="A22" s="158"/>
      <c r="B22" s="169"/>
      <c r="C22" s="190" t="s">
        <v>114</v>
      </c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2">
        <f t="shared" si="2"/>
        <v>0</v>
      </c>
    </row>
    <row r="23" spans="1:17" ht="36" customHeight="1">
      <c r="A23" s="158"/>
      <c r="B23" s="289" t="s">
        <v>115</v>
      </c>
      <c r="C23" s="290"/>
      <c r="D23" s="193">
        <f t="shared" ref="D23:P23" si="3">SUM(D6-D7-D22)</f>
        <v>0</v>
      </c>
      <c r="E23" s="193">
        <f t="shared" si="3"/>
        <v>0</v>
      </c>
      <c r="F23" s="193">
        <f t="shared" si="3"/>
        <v>0</v>
      </c>
      <c r="G23" s="193">
        <f t="shared" si="3"/>
        <v>0</v>
      </c>
      <c r="H23" s="193">
        <f t="shared" si="3"/>
        <v>0</v>
      </c>
      <c r="I23" s="193">
        <f t="shared" si="3"/>
        <v>0</v>
      </c>
      <c r="J23" s="193">
        <f t="shared" si="3"/>
        <v>0</v>
      </c>
      <c r="K23" s="193">
        <f t="shared" si="3"/>
        <v>0</v>
      </c>
      <c r="L23" s="193">
        <f t="shared" si="3"/>
        <v>0</v>
      </c>
      <c r="M23" s="193">
        <f t="shared" si="3"/>
        <v>0</v>
      </c>
      <c r="N23" s="193">
        <f t="shared" si="3"/>
        <v>0</v>
      </c>
      <c r="O23" s="193">
        <f t="shared" si="3"/>
        <v>0</v>
      </c>
      <c r="P23" s="193">
        <f t="shared" si="3"/>
        <v>0</v>
      </c>
      <c r="Q23" s="175"/>
    </row>
    <row r="24" spans="1:17" ht="27.75" customHeight="1">
      <c r="A24" s="158"/>
      <c r="B24" s="194" t="s">
        <v>116</v>
      </c>
      <c r="C24" s="195" t="s">
        <v>35</v>
      </c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>
        <f>SUM(D24:O24)</f>
        <v>0</v>
      </c>
    </row>
    <row r="25" spans="1:17" ht="27.75" customHeight="1">
      <c r="A25" s="158"/>
      <c r="B25" s="197" t="s">
        <v>117</v>
      </c>
      <c r="C25" s="187" t="s">
        <v>41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>
        <f>SUM(D25:O25)</f>
        <v>0</v>
      </c>
    </row>
    <row r="26" spans="1:17" ht="27.75" customHeight="1">
      <c r="A26" s="158"/>
      <c r="B26" s="283" t="s">
        <v>118</v>
      </c>
      <c r="C26" s="284"/>
      <c r="D26" s="198">
        <f t="shared" ref="D26:P26" si="4">SUM(D23+D24-D25)</f>
        <v>0</v>
      </c>
      <c r="E26" s="198">
        <f t="shared" si="4"/>
        <v>0</v>
      </c>
      <c r="F26" s="198">
        <f t="shared" si="4"/>
        <v>0</v>
      </c>
      <c r="G26" s="198">
        <f t="shared" si="4"/>
        <v>0</v>
      </c>
      <c r="H26" s="198">
        <f t="shared" si="4"/>
        <v>0</v>
      </c>
      <c r="I26" s="198">
        <f t="shared" si="4"/>
        <v>0</v>
      </c>
      <c r="J26" s="198">
        <f t="shared" si="4"/>
        <v>0</v>
      </c>
      <c r="K26" s="198">
        <f t="shared" si="4"/>
        <v>0</v>
      </c>
      <c r="L26" s="198">
        <f t="shared" si="4"/>
        <v>0</v>
      </c>
      <c r="M26" s="198">
        <f t="shared" si="4"/>
        <v>0</v>
      </c>
      <c r="N26" s="198">
        <f t="shared" si="4"/>
        <v>0</v>
      </c>
      <c r="O26" s="198">
        <f t="shared" si="4"/>
        <v>0</v>
      </c>
      <c r="P26" s="198">
        <f t="shared" si="4"/>
        <v>0</v>
      </c>
      <c r="Q26" s="175"/>
    </row>
    <row r="27" spans="1:17"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spans="1:17" ht="21.75" customHeight="1"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  <row r="29" spans="1:17" ht="21.75" customHeight="1"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</row>
    <row r="30" spans="1:17" ht="21.75" customHeight="1"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156"/>
      <c r="Q30" s="157"/>
    </row>
    <row r="31" spans="1:17" ht="57" customHeight="1">
      <c r="A31" s="201"/>
      <c r="B31" s="202" t="s">
        <v>119</v>
      </c>
      <c r="C31" s="203"/>
      <c r="D31" s="204" t="s">
        <v>94</v>
      </c>
      <c r="E31" s="205"/>
      <c r="F31" s="206"/>
      <c r="G31" s="206"/>
      <c r="H31" s="207" t="s">
        <v>95</v>
      </c>
      <c r="I31" s="205"/>
      <c r="J31" s="208"/>
      <c r="K31" s="165"/>
      <c r="L31" s="165"/>
      <c r="M31" s="208"/>
      <c r="N31" s="208"/>
      <c r="O31" s="209" t="s">
        <v>7</v>
      </c>
      <c r="P31" s="210"/>
    </row>
    <row r="32" spans="1:17" ht="27" customHeight="1">
      <c r="A32" s="210"/>
      <c r="B32" s="169"/>
      <c r="C32" s="170"/>
      <c r="D32" s="171" t="s">
        <v>96</v>
      </c>
      <c r="E32" s="171" t="s">
        <v>97</v>
      </c>
      <c r="F32" s="171" t="s">
        <v>98</v>
      </c>
      <c r="G32" s="171" t="s">
        <v>99</v>
      </c>
      <c r="H32" s="171" t="s">
        <v>100</v>
      </c>
      <c r="I32" s="171" t="s">
        <v>101</v>
      </c>
      <c r="J32" s="171" t="s">
        <v>102</v>
      </c>
      <c r="K32" s="171" t="s">
        <v>103</v>
      </c>
      <c r="L32" s="171" t="s">
        <v>104</v>
      </c>
      <c r="M32" s="171" t="s">
        <v>105</v>
      </c>
      <c r="N32" s="171" t="s">
        <v>106</v>
      </c>
      <c r="O32" s="171" t="s">
        <v>107</v>
      </c>
      <c r="P32" s="211"/>
    </row>
    <row r="33" spans="1:16" ht="27" customHeight="1">
      <c r="A33" s="210"/>
      <c r="B33" s="291" t="s">
        <v>120</v>
      </c>
      <c r="C33" s="292"/>
      <c r="D33" s="212"/>
      <c r="E33" s="213">
        <f t="shared" ref="E33:O33" si="5">SUM(D59)</f>
        <v>0</v>
      </c>
      <c r="F33" s="213">
        <f t="shared" si="5"/>
        <v>0</v>
      </c>
      <c r="G33" s="213">
        <f t="shared" si="5"/>
        <v>0</v>
      </c>
      <c r="H33" s="213">
        <f t="shared" si="5"/>
        <v>0</v>
      </c>
      <c r="I33" s="213">
        <f t="shared" si="5"/>
        <v>0</v>
      </c>
      <c r="J33" s="213">
        <f t="shared" si="5"/>
        <v>0</v>
      </c>
      <c r="K33" s="213">
        <f t="shared" si="5"/>
        <v>0</v>
      </c>
      <c r="L33" s="213">
        <f t="shared" si="5"/>
        <v>0</v>
      </c>
      <c r="M33" s="213">
        <f t="shared" si="5"/>
        <v>0</v>
      </c>
      <c r="N33" s="213">
        <f t="shared" si="5"/>
        <v>0</v>
      </c>
      <c r="O33" s="213">
        <f t="shared" si="5"/>
        <v>0</v>
      </c>
      <c r="P33" s="214"/>
    </row>
    <row r="34" spans="1:16" ht="27" customHeight="1">
      <c r="A34" s="210"/>
      <c r="B34" s="215"/>
      <c r="C34" s="216" t="s">
        <v>45</v>
      </c>
      <c r="D34" s="217">
        <f t="shared" ref="D34:O34" si="6">SUM(D4*90/100)</f>
        <v>0</v>
      </c>
      <c r="E34" s="217">
        <f t="shared" si="6"/>
        <v>0</v>
      </c>
      <c r="F34" s="217">
        <f t="shared" si="6"/>
        <v>0</v>
      </c>
      <c r="G34" s="217">
        <f t="shared" si="6"/>
        <v>0</v>
      </c>
      <c r="H34" s="217">
        <f t="shared" si="6"/>
        <v>0</v>
      </c>
      <c r="I34" s="217">
        <f t="shared" si="6"/>
        <v>0</v>
      </c>
      <c r="J34" s="217">
        <f t="shared" si="6"/>
        <v>0</v>
      </c>
      <c r="K34" s="217">
        <f t="shared" si="6"/>
        <v>0</v>
      </c>
      <c r="L34" s="217">
        <f t="shared" si="6"/>
        <v>0</v>
      </c>
      <c r="M34" s="217">
        <f t="shared" si="6"/>
        <v>0</v>
      </c>
      <c r="N34" s="217">
        <f t="shared" si="6"/>
        <v>0</v>
      </c>
      <c r="O34" s="217">
        <f t="shared" si="6"/>
        <v>0</v>
      </c>
      <c r="P34" s="214"/>
    </row>
    <row r="35" spans="1:16" ht="27" customHeight="1">
      <c r="A35" s="210"/>
      <c r="B35" s="215" t="s">
        <v>46</v>
      </c>
      <c r="C35" s="216" t="s">
        <v>47</v>
      </c>
      <c r="D35" s="218"/>
      <c r="E35" s="218">
        <f t="shared" ref="E35:O35" si="7">SUM(D4*10/100)</f>
        <v>0</v>
      </c>
      <c r="F35" s="218">
        <f t="shared" si="7"/>
        <v>0</v>
      </c>
      <c r="G35" s="218">
        <f t="shared" si="7"/>
        <v>0</v>
      </c>
      <c r="H35" s="218">
        <f t="shared" si="7"/>
        <v>0</v>
      </c>
      <c r="I35" s="218">
        <f t="shared" si="7"/>
        <v>0</v>
      </c>
      <c r="J35" s="218">
        <f t="shared" si="7"/>
        <v>0</v>
      </c>
      <c r="K35" s="218">
        <f t="shared" si="7"/>
        <v>0</v>
      </c>
      <c r="L35" s="218">
        <f t="shared" si="7"/>
        <v>0</v>
      </c>
      <c r="M35" s="218">
        <f t="shared" si="7"/>
        <v>0</v>
      </c>
      <c r="N35" s="218">
        <f t="shared" si="7"/>
        <v>0</v>
      </c>
      <c r="O35" s="218">
        <f t="shared" si="7"/>
        <v>0</v>
      </c>
      <c r="P35" s="214"/>
    </row>
    <row r="36" spans="1:16" ht="27" customHeight="1">
      <c r="A36" s="210"/>
      <c r="B36" s="215" t="s">
        <v>48</v>
      </c>
      <c r="C36" s="216" t="s">
        <v>49</v>
      </c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1"/>
      <c r="P36" s="222"/>
    </row>
    <row r="37" spans="1:16" ht="27" customHeight="1">
      <c r="A37" s="210"/>
      <c r="B37" s="223"/>
      <c r="C37" s="224" t="s">
        <v>121</v>
      </c>
      <c r="D37" s="225">
        <f t="shared" ref="D37:O37" si="8">SUM(D34:D36)</f>
        <v>0</v>
      </c>
      <c r="E37" s="225">
        <f t="shared" si="8"/>
        <v>0</v>
      </c>
      <c r="F37" s="225">
        <f t="shared" si="8"/>
        <v>0</v>
      </c>
      <c r="G37" s="225">
        <f t="shared" si="8"/>
        <v>0</v>
      </c>
      <c r="H37" s="225">
        <f t="shared" si="8"/>
        <v>0</v>
      </c>
      <c r="I37" s="225">
        <f t="shared" si="8"/>
        <v>0</v>
      </c>
      <c r="J37" s="225">
        <f t="shared" si="8"/>
        <v>0</v>
      </c>
      <c r="K37" s="225">
        <f t="shared" si="8"/>
        <v>0</v>
      </c>
      <c r="L37" s="225">
        <f t="shared" si="8"/>
        <v>0</v>
      </c>
      <c r="M37" s="225">
        <f t="shared" si="8"/>
        <v>0</v>
      </c>
      <c r="N37" s="225">
        <f t="shared" si="8"/>
        <v>0</v>
      </c>
      <c r="O37" s="226">
        <f t="shared" si="8"/>
        <v>0</v>
      </c>
      <c r="P37" s="214"/>
    </row>
    <row r="38" spans="1:16" ht="27" customHeight="1">
      <c r="A38" s="210"/>
      <c r="B38" s="215"/>
      <c r="C38" s="216" t="s">
        <v>51</v>
      </c>
      <c r="D38" s="217">
        <f t="shared" ref="D38:O38" si="9">SUM(D5)</f>
        <v>0</v>
      </c>
      <c r="E38" s="217">
        <f t="shared" si="9"/>
        <v>0</v>
      </c>
      <c r="F38" s="217">
        <f t="shared" si="9"/>
        <v>0</v>
      </c>
      <c r="G38" s="217">
        <f t="shared" si="9"/>
        <v>0</v>
      </c>
      <c r="H38" s="217">
        <f t="shared" si="9"/>
        <v>0</v>
      </c>
      <c r="I38" s="217">
        <f t="shared" si="9"/>
        <v>0</v>
      </c>
      <c r="J38" s="217">
        <f t="shared" si="9"/>
        <v>0</v>
      </c>
      <c r="K38" s="217">
        <f t="shared" si="9"/>
        <v>0</v>
      </c>
      <c r="L38" s="217">
        <f t="shared" si="9"/>
        <v>0</v>
      </c>
      <c r="M38" s="217">
        <f t="shared" si="9"/>
        <v>0</v>
      </c>
      <c r="N38" s="217">
        <f t="shared" si="9"/>
        <v>0</v>
      </c>
      <c r="O38" s="217">
        <f t="shared" si="9"/>
        <v>0</v>
      </c>
      <c r="P38" s="214"/>
    </row>
    <row r="39" spans="1:16" ht="27" customHeight="1">
      <c r="A39" s="210"/>
      <c r="B39" s="215" t="s">
        <v>52</v>
      </c>
      <c r="C39" s="216" t="s">
        <v>53</v>
      </c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27"/>
      <c r="P39" s="214"/>
    </row>
    <row r="40" spans="1:16" ht="27" customHeight="1">
      <c r="A40" s="210"/>
      <c r="B40" s="215"/>
      <c r="C40" s="216" t="s">
        <v>54</v>
      </c>
      <c r="D40" s="228">
        <f t="shared" ref="D40:O40" si="10">SUM(D8:D12)</f>
        <v>0</v>
      </c>
      <c r="E40" s="228">
        <f t="shared" si="10"/>
        <v>0</v>
      </c>
      <c r="F40" s="228">
        <f t="shared" si="10"/>
        <v>0</v>
      </c>
      <c r="G40" s="228">
        <f t="shared" si="10"/>
        <v>0</v>
      </c>
      <c r="H40" s="228">
        <f t="shared" si="10"/>
        <v>0</v>
      </c>
      <c r="I40" s="228">
        <f t="shared" si="10"/>
        <v>0</v>
      </c>
      <c r="J40" s="228">
        <f t="shared" si="10"/>
        <v>0</v>
      </c>
      <c r="K40" s="228">
        <f t="shared" si="10"/>
        <v>0</v>
      </c>
      <c r="L40" s="228">
        <f t="shared" si="10"/>
        <v>0</v>
      </c>
      <c r="M40" s="228">
        <f t="shared" si="10"/>
        <v>0</v>
      </c>
      <c r="N40" s="228">
        <f t="shared" si="10"/>
        <v>0</v>
      </c>
      <c r="O40" s="228">
        <f t="shared" si="10"/>
        <v>0</v>
      </c>
      <c r="P40" s="214"/>
    </row>
    <row r="41" spans="1:16" ht="27" customHeight="1">
      <c r="A41" s="210"/>
      <c r="B41" s="215"/>
      <c r="C41" s="216" t="s">
        <v>122</v>
      </c>
      <c r="D41" s="228">
        <f t="shared" ref="D41:O41" si="11">SUM(D13:D14)</f>
        <v>0</v>
      </c>
      <c r="E41" s="228">
        <f t="shared" si="11"/>
        <v>0</v>
      </c>
      <c r="F41" s="228">
        <f t="shared" si="11"/>
        <v>0</v>
      </c>
      <c r="G41" s="228">
        <f t="shared" si="11"/>
        <v>0</v>
      </c>
      <c r="H41" s="228">
        <f t="shared" si="11"/>
        <v>0</v>
      </c>
      <c r="I41" s="228">
        <f t="shared" si="11"/>
        <v>0</v>
      </c>
      <c r="J41" s="228">
        <f t="shared" si="11"/>
        <v>0</v>
      </c>
      <c r="K41" s="228">
        <f t="shared" si="11"/>
        <v>0</v>
      </c>
      <c r="L41" s="228">
        <f t="shared" si="11"/>
        <v>0</v>
      </c>
      <c r="M41" s="228">
        <f t="shared" si="11"/>
        <v>0</v>
      </c>
      <c r="N41" s="228">
        <f t="shared" si="11"/>
        <v>0</v>
      </c>
      <c r="O41" s="228">
        <f t="shared" si="11"/>
        <v>0</v>
      </c>
      <c r="P41" s="214"/>
    </row>
    <row r="42" spans="1:16" ht="27" customHeight="1">
      <c r="A42" s="210"/>
      <c r="B42" s="215"/>
      <c r="C42" s="216" t="s">
        <v>56</v>
      </c>
      <c r="D42" s="228">
        <f t="shared" ref="D42:O42" si="12">SUM(D15:D19)</f>
        <v>0</v>
      </c>
      <c r="E42" s="228">
        <f t="shared" si="12"/>
        <v>0</v>
      </c>
      <c r="F42" s="228">
        <f t="shared" si="12"/>
        <v>0</v>
      </c>
      <c r="G42" s="228">
        <f t="shared" si="12"/>
        <v>0</v>
      </c>
      <c r="H42" s="228">
        <f t="shared" si="12"/>
        <v>0</v>
      </c>
      <c r="I42" s="228">
        <f t="shared" si="12"/>
        <v>0</v>
      </c>
      <c r="J42" s="228">
        <f t="shared" si="12"/>
        <v>0</v>
      </c>
      <c r="K42" s="228">
        <f t="shared" si="12"/>
        <v>0</v>
      </c>
      <c r="L42" s="228">
        <f t="shared" si="12"/>
        <v>0</v>
      </c>
      <c r="M42" s="228">
        <f t="shared" si="12"/>
        <v>0</v>
      </c>
      <c r="N42" s="228">
        <f t="shared" si="12"/>
        <v>0</v>
      </c>
      <c r="O42" s="228">
        <f t="shared" si="12"/>
        <v>0</v>
      </c>
      <c r="P42" s="214"/>
    </row>
    <row r="43" spans="1:16" ht="27" customHeight="1">
      <c r="A43" s="210"/>
      <c r="B43" s="215" t="s">
        <v>57</v>
      </c>
      <c r="C43" s="229" t="s">
        <v>123</v>
      </c>
      <c r="D43" s="230">
        <f t="shared" ref="D43:O43" si="13">SUM(D20)</f>
        <v>0</v>
      </c>
      <c r="E43" s="230">
        <f t="shared" si="13"/>
        <v>0</v>
      </c>
      <c r="F43" s="230">
        <f t="shared" si="13"/>
        <v>0</v>
      </c>
      <c r="G43" s="230">
        <f t="shared" si="13"/>
        <v>0</v>
      </c>
      <c r="H43" s="230">
        <f t="shared" si="13"/>
        <v>0</v>
      </c>
      <c r="I43" s="230">
        <f t="shared" si="13"/>
        <v>0</v>
      </c>
      <c r="J43" s="230">
        <f t="shared" si="13"/>
        <v>0</v>
      </c>
      <c r="K43" s="230">
        <f t="shared" si="13"/>
        <v>0</v>
      </c>
      <c r="L43" s="230">
        <f t="shared" si="13"/>
        <v>0</v>
      </c>
      <c r="M43" s="230">
        <f t="shared" si="13"/>
        <v>0</v>
      </c>
      <c r="N43" s="230">
        <f t="shared" si="13"/>
        <v>0</v>
      </c>
      <c r="O43" s="230">
        <f t="shared" si="13"/>
        <v>0</v>
      </c>
      <c r="P43" s="214"/>
    </row>
    <row r="44" spans="1:16" ht="27" customHeight="1">
      <c r="A44" s="210"/>
      <c r="B44" s="215"/>
      <c r="C44" s="231" t="s">
        <v>124</v>
      </c>
      <c r="D44" s="232">
        <f t="shared" ref="D44:O44" si="14">SUM(D22)</f>
        <v>0</v>
      </c>
      <c r="E44" s="232">
        <f t="shared" si="14"/>
        <v>0</v>
      </c>
      <c r="F44" s="232">
        <f t="shared" si="14"/>
        <v>0</v>
      </c>
      <c r="G44" s="232">
        <f t="shared" si="14"/>
        <v>0</v>
      </c>
      <c r="H44" s="232">
        <f t="shared" si="14"/>
        <v>0</v>
      </c>
      <c r="I44" s="232">
        <f t="shared" si="14"/>
        <v>0</v>
      </c>
      <c r="J44" s="232">
        <f t="shared" si="14"/>
        <v>0</v>
      </c>
      <c r="K44" s="232">
        <f t="shared" si="14"/>
        <v>0</v>
      </c>
      <c r="L44" s="232">
        <f t="shared" si="14"/>
        <v>0</v>
      </c>
      <c r="M44" s="232">
        <f t="shared" si="14"/>
        <v>0</v>
      </c>
      <c r="N44" s="232">
        <f t="shared" si="14"/>
        <v>0</v>
      </c>
      <c r="O44" s="232">
        <f t="shared" si="14"/>
        <v>0</v>
      </c>
      <c r="P44" s="222"/>
    </row>
    <row r="45" spans="1:16" ht="27" customHeight="1">
      <c r="A45" s="210"/>
      <c r="B45" s="215"/>
      <c r="C45" s="231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22"/>
    </row>
    <row r="46" spans="1:16" ht="27" customHeight="1">
      <c r="A46" s="210"/>
      <c r="B46" s="215"/>
      <c r="C46" s="231" t="s">
        <v>125</v>
      </c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22"/>
    </row>
    <row r="47" spans="1:16" ht="27" customHeight="1">
      <c r="A47" s="210"/>
      <c r="B47" s="233"/>
      <c r="C47" s="234" t="s">
        <v>126</v>
      </c>
      <c r="D47" s="235">
        <f t="shared" ref="D47:O47" si="15">SUM(D38:D46)</f>
        <v>0</v>
      </c>
      <c r="E47" s="235">
        <f t="shared" si="15"/>
        <v>0</v>
      </c>
      <c r="F47" s="235">
        <f t="shared" si="15"/>
        <v>0</v>
      </c>
      <c r="G47" s="235">
        <f t="shared" si="15"/>
        <v>0</v>
      </c>
      <c r="H47" s="235">
        <f t="shared" si="15"/>
        <v>0</v>
      </c>
      <c r="I47" s="235">
        <f t="shared" si="15"/>
        <v>0</v>
      </c>
      <c r="J47" s="235">
        <f t="shared" si="15"/>
        <v>0</v>
      </c>
      <c r="K47" s="235">
        <f t="shared" si="15"/>
        <v>0</v>
      </c>
      <c r="L47" s="235">
        <f t="shared" si="15"/>
        <v>0</v>
      </c>
      <c r="M47" s="235">
        <f t="shared" si="15"/>
        <v>0</v>
      </c>
      <c r="N47" s="235">
        <f t="shared" si="15"/>
        <v>0</v>
      </c>
      <c r="O47" s="226">
        <f t="shared" si="15"/>
        <v>0</v>
      </c>
      <c r="P47" s="214"/>
    </row>
    <row r="48" spans="1:16" ht="27" customHeight="1" thickBot="1">
      <c r="A48" s="210"/>
      <c r="B48" s="293" t="s">
        <v>127</v>
      </c>
      <c r="C48" s="294"/>
      <c r="D48" s="236">
        <f t="shared" ref="D48:O48" si="16">SUM(D37-D47)</f>
        <v>0</v>
      </c>
      <c r="E48" s="236">
        <f t="shared" si="16"/>
        <v>0</v>
      </c>
      <c r="F48" s="236">
        <f t="shared" si="16"/>
        <v>0</v>
      </c>
      <c r="G48" s="236">
        <f t="shared" si="16"/>
        <v>0</v>
      </c>
      <c r="H48" s="236">
        <f t="shared" si="16"/>
        <v>0</v>
      </c>
      <c r="I48" s="236">
        <f t="shared" si="16"/>
        <v>0</v>
      </c>
      <c r="J48" s="236">
        <f t="shared" si="16"/>
        <v>0</v>
      </c>
      <c r="K48" s="236">
        <f t="shared" si="16"/>
        <v>0</v>
      </c>
      <c r="L48" s="236">
        <f t="shared" si="16"/>
        <v>0</v>
      </c>
      <c r="M48" s="236">
        <f t="shared" si="16"/>
        <v>0</v>
      </c>
      <c r="N48" s="236">
        <f t="shared" si="16"/>
        <v>0</v>
      </c>
      <c r="O48" s="237">
        <f t="shared" si="16"/>
        <v>0</v>
      </c>
      <c r="P48" s="214"/>
    </row>
    <row r="49" spans="1:16" ht="27" customHeight="1" thickTop="1">
      <c r="A49" s="210"/>
      <c r="B49" s="295" t="s">
        <v>128</v>
      </c>
      <c r="C49" s="238" t="s">
        <v>129</v>
      </c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1"/>
      <c r="P49" s="222"/>
    </row>
    <row r="50" spans="1:16" ht="27" customHeight="1">
      <c r="A50" s="210"/>
      <c r="B50" s="296"/>
      <c r="C50" s="242" t="s">
        <v>130</v>
      </c>
      <c r="D50" s="243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5"/>
      <c r="P50" s="222"/>
    </row>
    <row r="51" spans="1:16" ht="27" customHeight="1">
      <c r="A51" s="210"/>
      <c r="B51" s="296"/>
      <c r="C51" s="231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22"/>
    </row>
    <row r="52" spans="1:16" ht="27" customHeight="1">
      <c r="A52" s="210"/>
      <c r="B52" s="296"/>
      <c r="C52" s="224" t="s">
        <v>131</v>
      </c>
      <c r="D52" s="226">
        <f t="shared" ref="D52:O52" si="17">SUM(D49:D51)</f>
        <v>0</v>
      </c>
      <c r="E52" s="226">
        <f t="shared" si="17"/>
        <v>0</v>
      </c>
      <c r="F52" s="226">
        <f t="shared" si="17"/>
        <v>0</v>
      </c>
      <c r="G52" s="226">
        <f t="shared" si="17"/>
        <v>0</v>
      </c>
      <c r="H52" s="226">
        <f t="shared" si="17"/>
        <v>0</v>
      </c>
      <c r="I52" s="226">
        <f t="shared" si="17"/>
        <v>0</v>
      </c>
      <c r="J52" s="226">
        <f t="shared" si="17"/>
        <v>0</v>
      </c>
      <c r="K52" s="226">
        <f t="shared" si="17"/>
        <v>0</v>
      </c>
      <c r="L52" s="226">
        <f t="shared" si="17"/>
        <v>0</v>
      </c>
      <c r="M52" s="226">
        <f t="shared" si="17"/>
        <v>0</v>
      </c>
      <c r="N52" s="226">
        <f t="shared" si="17"/>
        <v>0</v>
      </c>
      <c r="O52" s="226">
        <f t="shared" si="17"/>
        <v>0</v>
      </c>
      <c r="P52" s="214"/>
    </row>
    <row r="53" spans="1:16" ht="27" customHeight="1">
      <c r="A53" s="210"/>
      <c r="B53" s="296"/>
      <c r="C53" s="231" t="s">
        <v>132</v>
      </c>
      <c r="D53" s="232">
        <f t="shared" ref="D53:O53" si="18">SUM(D25)</f>
        <v>0</v>
      </c>
      <c r="E53" s="232">
        <f t="shared" si="18"/>
        <v>0</v>
      </c>
      <c r="F53" s="232">
        <f t="shared" si="18"/>
        <v>0</v>
      </c>
      <c r="G53" s="232">
        <f t="shared" si="18"/>
        <v>0</v>
      </c>
      <c r="H53" s="232">
        <f t="shared" si="18"/>
        <v>0</v>
      </c>
      <c r="I53" s="232">
        <f t="shared" si="18"/>
        <v>0</v>
      </c>
      <c r="J53" s="232">
        <f t="shared" si="18"/>
        <v>0</v>
      </c>
      <c r="K53" s="232">
        <f t="shared" si="18"/>
        <v>0</v>
      </c>
      <c r="L53" s="232">
        <f t="shared" si="18"/>
        <v>0</v>
      </c>
      <c r="M53" s="232">
        <f t="shared" si="18"/>
        <v>0</v>
      </c>
      <c r="N53" s="232">
        <f t="shared" si="18"/>
        <v>0</v>
      </c>
      <c r="O53" s="232">
        <f t="shared" si="18"/>
        <v>0</v>
      </c>
      <c r="P53" s="222"/>
    </row>
    <row r="54" spans="1:16" ht="27" customHeight="1">
      <c r="A54" s="210"/>
      <c r="B54" s="296"/>
      <c r="C54" s="231" t="s">
        <v>133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22"/>
    </row>
    <row r="55" spans="1:16" ht="27" customHeight="1">
      <c r="A55" s="210"/>
      <c r="B55" s="296"/>
      <c r="C55" s="231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22"/>
    </row>
    <row r="56" spans="1:16" ht="27" customHeight="1">
      <c r="A56" s="210"/>
      <c r="B56" s="296"/>
      <c r="C56" s="246" t="s">
        <v>134</v>
      </c>
      <c r="D56" s="235">
        <f t="shared" ref="D56:O56" si="19">SUM(D53:D55)</f>
        <v>0</v>
      </c>
      <c r="E56" s="235">
        <f t="shared" si="19"/>
        <v>0</v>
      </c>
      <c r="F56" s="235">
        <f t="shared" si="19"/>
        <v>0</v>
      </c>
      <c r="G56" s="235">
        <f t="shared" si="19"/>
        <v>0</v>
      </c>
      <c r="H56" s="235">
        <f t="shared" si="19"/>
        <v>0</v>
      </c>
      <c r="I56" s="235">
        <f t="shared" si="19"/>
        <v>0</v>
      </c>
      <c r="J56" s="235">
        <f t="shared" si="19"/>
        <v>0</v>
      </c>
      <c r="K56" s="235">
        <f t="shared" si="19"/>
        <v>0</v>
      </c>
      <c r="L56" s="235">
        <f t="shared" si="19"/>
        <v>0</v>
      </c>
      <c r="M56" s="235">
        <f t="shared" si="19"/>
        <v>0</v>
      </c>
      <c r="N56" s="235">
        <f t="shared" si="19"/>
        <v>0</v>
      </c>
      <c r="O56" s="226">
        <f t="shared" si="19"/>
        <v>0</v>
      </c>
      <c r="P56" s="214"/>
    </row>
    <row r="57" spans="1:16" ht="27" customHeight="1" thickBot="1">
      <c r="A57" s="210"/>
      <c r="B57" s="297"/>
      <c r="C57" s="247" t="s">
        <v>135</v>
      </c>
      <c r="D57" s="248">
        <f t="shared" ref="D57:O57" si="20">SUM(D52-D56)</f>
        <v>0</v>
      </c>
      <c r="E57" s="248">
        <f t="shared" si="20"/>
        <v>0</v>
      </c>
      <c r="F57" s="248">
        <f t="shared" si="20"/>
        <v>0</v>
      </c>
      <c r="G57" s="248">
        <f t="shared" si="20"/>
        <v>0</v>
      </c>
      <c r="H57" s="248">
        <f t="shared" si="20"/>
        <v>0</v>
      </c>
      <c r="I57" s="248">
        <f t="shared" si="20"/>
        <v>0</v>
      </c>
      <c r="J57" s="248">
        <f t="shared" si="20"/>
        <v>0</v>
      </c>
      <c r="K57" s="248">
        <f t="shared" si="20"/>
        <v>0</v>
      </c>
      <c r="L57" s="248">
        <f t="shared" si="20"/>
        <v>0</v>
      </c>
      <c r="M57" s="248">
        <f t="shared" si="20"/>
        <v>0</v>
      </c>
      <c r="N57" s="248">
        <f t="shared" si="20"/>
        <v>0</v>
      </c>
      <c r="O57" s="249">
        <f t="shared" si="20"/>
        <v>0</v>
      </c>
      <c r="P57" s="214"/>
    </row>
    <row r="58" spans="1:16" ht="27" customHeight="1" thickTop="1">
      <c r="A58" s="210"/>
      <c r="B58" s="298" t="s">
        <v>136</v>
      </c>
      <c r="C58" s="299"/>
      <c r="D58" s="235">
        <f t="shared" ref="D58:O58" si="21">SUM(D48+D57)</f>
        <v>0</v>
      </c>
      <c r="E58" s="235">
        <f t="shared" si="21"/>
        <v>0</v>
      </c>
      <c r="F58" s="235">
        <f t="shared" si="21"/>
        <v>0</v>
      </c>
      <c r="G58" s="235">
        <f t="shared" si="21"/>
        <v>0</v>
      </c>
      <c r="H58" s="235">
        <f t="shared" si="21"/>
        <v>0</v>
      </c>
      <c r="I58" s="235">
        <f t="shared" si="21"/>
        <v>0</v>
      </c>
      <c r="J58" s="235">
        <f t="shared" si="21"/>
        <v>0</v>
      </c>
      <c r="K58" s="235">
        <f t="shared" si="21"/>
        <v>0</v>
      </c>
      <c r="L58" s="235">
        <f t="shared" si="21"/>
        <v>0</v>
      </c>
      <c r="M58" s="235">
        <f t="shared" si="21"/>
        <v>0</v>
      </c>
      <c r="N58" s="235">
        <f t="shared" si="21"/>
        <v>0</v>
      </c>
      <c r="O58" s="250">
        <f t="shared" si="21"/>
        <v>0</v>
      </c>
      <c r="P58" s="214"/>
    </row>
    <row r="59" spans="1:16" ht="27" customHeight="1">
      <c r="A59" s="210"/>
      <c r="B59" s="281" t="s">
        <v>137</v>
      </c>
      <c r="C59" s="282"/>
      <c r="D59" s="235">
        <f t="shared" ref="D59:O59" si="22">SUM(D33+D58)</f>
        <v>0</v>
      </c>
      <c r="E59" s="235">
        <f t="shared" si="22"/>
        <v>0</v>
      </c>
      <c r="F59" s="235">
        <f t="shared" si="22"/>
        <v>0</v>
      </c>
      <c r="G59" s="235">
        <f t="shared" si="22"/>
        <v>0</v>
      </c>
      <c r="H59" s="235">
        <f t="shared" si="22"/>
        <v>0</v>
      </c>
      <c r="I59" s="235">
        <f t="shared" si="22"/>
        <v>0</v>
      </c>
      <c r="J59" s="235">
        <f t="shared" si="22"/>
        <v>0</v>
      </c>
      <c r="K59" s="235">
        <f t="shared" si="22"/>
        <v>0</v>
      </c>
      <c r="L59" s="235">
        <f t="shared" si="22"/>
        <v>0</v>
      </c>
      <c r="M59" s="235">
        <f t="shared" si="22"/>
        <v>0</v>
      </c>
      <c r="N59" s="235">
        <f t="shared" si="22"/>
        <v>0</v>
      </c>
      <c r="O59" s="250">
        <f t="shared" si="22"/>
        <v>0</v>
      </c>
      <c r="P59" s="214"/>
    </row>
    <row r="60" spans="1:16" ht="27" customHeight="1">
      <c r="A60" s="201"/>
      <c r="B60" s="251"/>
      <c r="C60" s="251" t="s">
        <v>138</v>
      </c>
      <c r="D60" s="251"/>
      <c r="E60" s="251"/>
      <c r="F60" s="251"/>
      <c r="G60" s="251"/>
      <c r="H60" s="251"/>
      <c r="I60" s="252"/>
      <c r="J60" s="251"/>
      <c r="K60" s="251"/>
      <c r="L60" s="251"/>
      <c r="M60" s="251"/>
      <c r="N60" s="251"/>
      <c r="O60" s="251"/>
      <c r="P60" s="253"/>
    </row>
    <row r="61" spans="1:16">
      <c r="A61" s="201"/>
      <c r="B61" s="254"/>
      <c r="C61" s="254"/>
      <c r="D61" s="201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10"/>
    </row>
    <row r="62" spans="1:16">
      <c r="P62" s="210"/>
    </row>
  </sheetData>
  <sheetProtection selectLockedCells="1" selectUnlockedCells="1"/>
  <mergeCells count="12">
    <mergeCell ref="B59:C59"/>
    <mergeCell ref="B4:C4"/>
    <mergeCell ref="B5:C5"/>
    <mergeCell ref="B6:C6"/>
    <mergeCell ref="B7:C7"/>
    <mergeCell ref="B20:B21"/>
    <mergeCell ref="B23:C23"/>
    <mergeCell ref="B26:C26"/>
    <mergeCell ref="B33:C33"/>
    <mergeCell ref="B48:C48"/>
    <mergeCell ref="B49:B57"/>
    <mergeCell ref="B58:C58"/>
  </mergeCells>
  <phoneticPr fontId="1"/>
  <dataValidations count="2">
    <dataValidation imeMode="on" allowBlank="1" showInputMessage="1" showErrorMessage="1" sqref="C53:C55 C49:C51 C34:C36 C38:C46" xr:uid="{00000000-0002-0000-0100-000000000000}"/>
    <dataValidation imeMode="off" allowBlank="1" showInputMessage="1" showErrorMessage="1" sqref="D38:P46 D2 D49:P51 D53:P55 D34:P36" xr:uid="{00000000-0002-0000-0100-000001000000}"/>
  </dataValidations>
  <pageMargins left="0.70866141732283472" right="0.51181102362204722" top="0.55118110236220474" bottom="0.5511811023622047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収支計画（月次損益計算書）・資金繰り表</vt:lpstr>
      <vt:lpstr>記入ポイント</vt:lpstr>
      <vt:lpstr>記入ポイント!Print_Area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adv04user</dc:creator>
  <cp:lastModifiedBy>岩堀 理恵</cp:lastModifiedBy>
  <cp:lastPrinted>2023-05-31T04:20:10Z</cp:lastPrinted>
  <dcterms:created xsi:type="dcterms:W3CDTF">2012-09-28T00:59:33Z</dcterms:created>
  <dcterms:modified xsi:type="dcterms:W3CDTF">2023-05-31T04:21:19Z</dcterms:modified>
</cp:coreProperties>
</file>